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6" i="3"/>
  <c r="F67"/>
  <c r="F12"/>
  <c r="F127"/>
  <c r="F122"/>
  <c r="F116"/>
  <c r="F113" s="1"/>
  <c r="F132" s="1"/>
  <c r="F97"/>
  <c r="F87"/>
  <c r="F83"/>
  <c r="F72"/>
  <c r="F69" s="1"/>
  <c r="F57"/>
  <c r="F53" l="1"/>
  <c r="F52" s="1"/>
  <c r="F31"/>
  <c r="F30" s="1"/>
  <c r="F18"/>
  <c r="F13"/>
</calcChain>
</file>

<file path=xl/sharedStrings.xml><?xml version="1.0" encoding="utf-8"?>
<sst xmlns="http://schemas.openxmlformats.org/spreadsheetml/2006/main" count="520" uniqueCount="207">
  <si>
    <t>02</t>
  </si>
  <si>
    <t>0020400</t>
  </si>
  <si>
    <t>01</t>
  </si>
  <si>
    <t>03</t>
  </si>
  <si>
    <t>500</t>
  </si>
  <si>
    <t>04</t>
  </si>
  <si>
    <t>06</t>
  </si>
  <si>
    <t>ОБЩЕГОСУДАРСТВЕННЫЕ ВОПРОСЫ</t>
  </si>
  <si>
    <t>05</t>
  </si>
  <si>
    <t>ОБРАЗОВАНИЕ</t>
  </si>
  <si>
    <t>07</t>
  </si>
  <si>
    <t>Дошкольное образование</t>
  </si>
  <si>
    <t>4209900</t>
  </si>
  <si>
    <t>Общее образование</t>
  </si>
  <si>
    <t>4219900</t>
  </si>
  <si>
    <t>4310100</t>
  </si>
  <si>
    <t>Другие вопросы в области образования</t>
  </si>
  <si>
    <t>09</t>
  </si>
  <si>
    <t>08</t>
  </si>
  <si>
    <t>4409900</t>
  </si>
  <si>
    <t>4529900</t>
  </si>
  <si>
    <t>5129700</t>
  </si>
  <si>
    <t>10</t>
  </si>
  <si>
    <t>СОЦИАЛЬНАЯ ПОЛИТИКА</t>
  </si>
  <si>
    <t>Социальная помощь населения</t>
  </si>
  <si>
    <t>0000000</t>
  </si>
  <si>
    <t>МЕЖБЮДЖЕТНЫЕ ТРАНСФЕРТЫ</t>
  </si>
  <si>
    <t>11</t>
  </si>
  <si>
    <t>00</t>
  </si>
  <si>
    <t>ИТОГО</t>
  </si>
  <si>
    <t>005</t>
  </si>
  <si>
    <t>0020300</t>
  </si>
  <si>
    <t>Другие общегосударственные расходы</t>
  </si>
  <si>
    <t>0013800</t>
  </si>
  <si>
    <t>001</t>
  </si>
  <si>
    <t>4239900</t>
  </si>
  <si>
    <t>4419900</t>
  </si>
  <si>
    <t>4429900</t>
  </si>
  <si>
    <t>Глава муниципального образования</t>
  </si>
  <si>
    <t>Функционирование высшего должностного лица субъекта РФ и органов местного самоуправления</t>
  </si>
  <si>
    <t>Обеспечение деятельности финансовых ,налоговых и таможенных органов и органов финансового (финансово-бюджетного) надзора</t>
  </si>
  <si>
    <t>Обеспечение деятельности подведомственных учреждений</t>
  </si>
  <si>
    <t>4210000</t>
  </si>
  <si>
    <t>Ежемесячное денежное вознаграждение за классное руководство</t>
  </si>
  <si>
    <t>5200900</t>
  </si>
  <si>
    <t>Культура</t>
  </si>
  <si>
    <t>Дворцы и дома культуры,другие учреждения культуры и средства массовой информации</t>
  </si>
  <si>
    <t>Музеи и постоянные выставки</t>
  </si>
  <si>
    <t>Библиотеки</t>
  </si>
  <si>
    <t>Комплектование книжных фондов библиотек муниципальных образований</t>
  </si>
  <si>
    <t>Выравнивание бюджетной обеспеченности поселений из районного фонда финансовой поддержки</t>
  </si>
  <si>
    <t>Поддержка мер по обеспечению сбалансированности бюджетов</t>
  </si>
  <si>
    <t>0013600</t>
  </si>
  <si>
    <t>Государственная регистрация актов гражданского состояния</t>
  </si>
  <si>
    <t>0980201</t>
  </si>
  <si>
    <t>006</t>
  </si>
  <si>
    <t>0980101</t>
  </si>
  <si>
    <t>5058500</t>
  </si>
  <si>
    <t>0014000</t>
  </si>
  <si>
    <t>Судебная система</t>
  </si>
  <si>
    <t>Жилищное хозяйство</t>
  </si>
  <si>
    <t>Молодежная политика и оздоровление детей</t>
  </si>
  <si>
    <t>Проведение мероприятий для детей и молодежи</t>
  </si>
  <si>
    <t>5223200</t>
  </si>
  <si>
    <t>Оказание других видов социальной помощи</t>
  </si>
  <si>
    <t>5160130</t>
  </si>
  <si>
    <t>008</t>
  </si>
  <si>
    <t>5170200</t>
  </si>
  <si>
    <t>007</t>
  </si>
  <si>
    <t>Дотации бюджетам муниципальных образований</t>
  </si>
  <si>
    <t>5201500</t>
  </si>
  <si>
    <t>017</t>
  </si>
  <si>
    <t>НАЦИОНАЛЬНАЯ ЭКОНОМИКА</t>
  </si>
  <si>
    <t>ЖИЛИЩНО-КОММУНАЛЬНОЕ ХОЗЯЙСТВО</t>
  </si>
  <si>
    <t>к решению</t>
  </si>
  <si>
    <t>Совета Рыбно-Слободского</t>
  </si>
  <si>
    <t>муниципального района</t>
  </si>
  <si>
    <t>в тыс.руб.</t>
  </si>
  <si>
    <t xml:space="preserve">                                                            ФУНКЦИОНАЛЬНАЯ СТРУКТУРА </t>
  </si>
  <si>
    <t>Приложение  4</t>
  </si>
  <si>
    <t>Функционирование законодательных( представительных) государственной власти субъектов РФ и органов местного самоуправления</t>
  </si>
  <si>
    <t xml:space="preserve">Функционирование Правительства РФ,высших исполнительных органов государственной власти субъекта РФ, местных администраций </t>
  </si>
  <si>
    <t>Выполнение функций органами местного самоуправления</t>
  </si>
  <si>
    <t>Школы-детсады, школы начальные, неполные средние и средние</t>
  </si>
  <si>
    <t>014</t>
  </si>
  <si>
    <t>447</t>
  </si>
  <si>
    <t>2026700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</si>
  <si>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</si>
  <si>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Защита населения и территории от чрезвычайных ситуаций природного  и техногенного характера</t>
  </si>
  <si>
    <t>Функционирование органов в сфере национальной безопасности и правоохранительной деятельности</t>
  </si>
  <si>
    <t>003</t>
  </si>
  <si>
    <t>4329900</t>
  </si>
  <si>
    <t>013</t>
  </si>
  <si>
    <t>4829900</t>
  </si>
  <si>
    <t>Рыбно-Слободского муниципального района</t>
  </si>
  <si>
    <t>Средства, передаваемые для компенсации доп. расходов, возникших в результате решений, принятых органами власти другого уровня</t>
  </si>
  <si>
    <t>13</t>
  </si>
  <si>
    <t xml:space="preserve">Реализация государственных полномочий в области жилищно-коммунального хозяйства </t>
  </si>
  <si>
    <t>5210203</t>
  </si>
  <si>
    <t xml:space="preserve">Реализация государственных полномочий в области государственной молодежной политики </t>
  </si>
  <si>
    <t>5210204</t>
  </si>
  <si>
    <t>Реализация государственных полномочий в области образования</t>
  </si>
  <si>
    <t>5210205</t>
  </si>
  <si>
    <t>5210206</t>
  </si>
  <si>
    <t>009</t>
  </si>
  <si>
    <t>Фонд компенсаций -безвозмездные перечисления бюджетам</t>
  </si>
  <si>
    <t>5210207</t>
  </si>
  <si>
    <t>5210213</t>
  </si>
  <si>
    <t>5210214</t>
  </si>
  <si>
    <t>Мобилизационная и вневойсковая подготовка</t>
  </si>
  <si>
    <t>НАЦИОНАЛЬНАЯ ОБОРОНА</t>
  </si>
  <si>
    <t>Обеспечение мероприятий по капитальному ремонту многоквартирных домов за счет средств бюджетов</t>
  </si>
  <si>
    <t>Коммунальное хозяйство</t>
  </si>
  <si>
    <t>Благоустройство</t>
  </si>
  <si>
    <t>Мероприятия, направленные на поддержку тренеров-преподавателей за высокие результаты</t>
  </si>
  <si>
    <t>4239903</t>
  </si>
  <si>
    <t>018</t>
  </si>
  <si>
    <t>4239910</t>
  </si>
  <si>
    <t>Выполнение функций бюджетными учреждениями</t>
  </si>
  <si>
    <t>4239920</t>
  </si>
  <si>
    <t>4239930</t>
  </si>
  <si>
    <t>Мероприятия в области образования, направленные на поддержку молодых специалистов многопрофильных учреждений</t>
  </si>
  <si>
    <t>4362010</t>
  </si>
  <si>
    <t>4362030</t>
  </si>
  <si>
    <t>4362041</t>
  </si>
  <si>
    <t>Реализация государственного стандарта общего образования</t>
  </si>
  <si>
    <t>5210208</t>
  </si>
  <si>
    <t>Программа развития государственной гражданской службы РТ и муниципальной службы в РТ на 2010-2013 годы</t>
  </si>
  <si>
    <t>5229910</t>
  </si>
  <si>
    <t>Профессиональная подготовка, переподготовка и повышение квалификации</t>
  </si>
  <si>
    <t>Мероприятия по проведению оздоровительной кампании детей</t>
  </si>
  <si>
    <t>5210210</t>
  </si>
  <si>
    <t>5221100</t>
  </si>
  <si>
    <t>4400200</t>
  </si>
  <si>
    <t>Мероприятия в сфере культуры и кинематографии</t>
  </si>
  <si>
    <t>4400100</t>
  </si>
  <si>
    <t>КУЛЬТУРА И КИНЕМАТОГРАФИЯ</t>
  </si>
  <si>
    <t>Другие вопросы в области культуры, кинематографии</t>
  </si>
  <si>
    <t>ЗДРАВООХРАНЕНИЕ</t>
  </si>
  <si>
    <t>14</t>
  </si>
  <si>
    <t xml:space="preserve">Физическая культура </t>
  </si>
  <si>
    <t>ФИЗИЧЕСКАЯ КУЛЬТУРА И СПОРТ</t>
  </si>
  <si>
    <t>Массовый спорт</t>
  </si>
  <si>
    <t>Прочие дотации</t>
  </si>
  <si>
    <t>Обеспечение проведения выборов и референдумов</t>
  </si>
  <si>
    <t>Проведение выборов и рефендумов</t>
  </si>
  <si>
    <t>0200002</t>
  </si>
  <si>
    <t>0029500</t>
  </si>
  <si>
    <t>Сельское хозяйство и рыболовство</t>
  </si>
  <si>
    <t>5210216</t>
  </si>
  <si>
    <t>Реализация государственных полномочий в сфере организации, проведения мероприятий по предупреждению и ликвидации болезней животных, защите населения от болезней</t>
  </si>
  <si>
    <t>Развитие физической культуры и спорта в Республике Татарстан</t>
  </si>
  <si>
    <t>4239902</t>
  </si>
  <si>
    <t>Стратегия развития образования в Республике Татарстан на 2010-2015 годы "Килэчэк-Будущее"</t>
  </si>
  <si>
    <t>4359900</t>
  </si>
  <si>
    <t>4508500</t>
  </si>
  <si>
    <t>Кинематография</t>
  </si>
  <si>
    <t>012</t>
  </si>
  <si>
    <t>Санитарно-эпидемиологическое благополучие</t>
  </si>
  <si>
    <t>Реализация государственных полномочий  по проведению противоэпидемических мероприятий</t>
  </si>
  <si>
    <t>5210211</t>
  </si>
  <si>
    <t>Пенсионное обеспечение</t>
  </si>
  <si>
    <t>Выходные пособия</t>
  </si>
  <si>
    <t>4910100</t>
  </si>
  <si>
    <t>Охрана объектов растительного и животного мира и среды их обитания</t>
  </si>
  <si>
    <t>Природоохранные мероприятия</t>
  </si>
  <si>
    <t>ОХРАНА ОКРУЖАЮЩЕЙ СРЕДЫ</t>
  </si>
  <si>
    <t>4100100</t>
  </si>
  <si>
    <t>Центральный аппарат</t>
  </si>
  <si>
    <t>Уплата налога на имущество организаций и земельного налога</t>
  </si>
  <si>
    <t>Реализация государственных полномочий по образованию и организации деятельности комиссии по делам несовершеннолетних и защите их прав</t>
  </si>
  <si>
    <t>Реализация государственных полномочий по образованию и организации деятельности  административных комиссий</t>
  </si>
  <si>
    <t>Реализация государственных полномочий по организации  и осуществлению деятельности  по опеке и попечительству</t>
  </si>
  <si>
    <t>Реализация государственных полномочий в области архивного дела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</si>
  <si>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</si>
  <si>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ДШИ</t>
  </si>
  <si>
    <t>Реализация государственных полномочий по осуществлению информационного обеспечения образовательных учреждений</t>
  </si>
  <si>
    <t>Мероприятия в области физической культуры и спорта</t>
  </si>
  <si>
    <t>Составление(изменение) списков кандидатов в присяжные зоседатели федеральных судов общей юрисдикции в РФ</t>
  </si>
  <si>
    <t>Программа отдыха, оздоровления, занятости детей и молодежи в Республике Татарстан</t>
  </si>
  <si>
    <t xml:space="preserve">            РАСХОДОВ БЮДЖЕТА РЫБНО-СЛОБОДСКОГО МУНИЦИПАЛЬНОГО РАЙОНА ЗА 2013 Г.</t>
  </si>
  <si>
    <t>5210215</t>
  </si>
  <si>
    <t>1001199</t>
  </si>
  <si>
    <t>933</t>
  </si>
  <si>
    <t>1020102</t>
  </si>
  <si>
    <t>4360901</t>
  </si>
  <si>
    <t>4362050</t>
  </si>
  <si>
    <t>4401601</t>
  </si>
  <si>
    <t>4401602</t>
  </si>
  <si>
    <t>1001110</t>
  </si>
  <si>
    <t>931</t>
  </si>
  <si>
    <t>932</t>
  </si>
  <si>
    <t>Председатель Финансово-бюджетной палаты</t>
  </si>
  <si>
    <t>И.М.Нугманова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</si>
  <si>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</si>
  <si>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Софинансирование объектов капитального строительсва государственной(муниципальной) собственности</t>
  </si>
  <si>
    <t>Бюджетные инвестиции в объекты капитального строительства собственности муниципальных образований</t>
  </si>
  <si>
    <t>Реализация мероприятий федеральной целевой программы "Социальное развитие села до 2012 года"</t>
  </si>
  <si>
    <t xml:space="preserve">Обеспечение деятельности ДЮСШ </t>
  </si>
  <si>
    <t>Обеспечение деятельности учреждений дополнительного образования детей</t>
  </si>
  <si>
    <t>Мероприятия в области образования, направленные на поддержку молодых специалистов детских дошкольных  учреждений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</si>
  <si>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</si>
  <si>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</si>
  <si>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и молодых специалистов, проживающих в сельской местности</t>
  </si>
  <si>
    <t>Обеспечение жильем граждан Российской Федерации, проживающих в сельской местности</t>
  </si>
  <si>
    <t>НАЦИОНАЛЬНАЯ БЕЗОПАСНОСТЬ И ПРАВООХРАНИТЕЛЬНАЯ ДЕЯТЕЛЬНОСТЬ</t>
  </si>
  <si>
    <t xml:space="preserve">от "28" 03.2014 г. NXXXVI-1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</si>
</sst>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2" fillId="0" borderId="0" xfId="0" applyFont="1" applyAlignment="1">
      <alignment vertical="justify"/>
    </xf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justify"/>
    </xf>
    <xf numFmtId="49" fontId="0" fillId="0" borderId="1" xfId="0" applyNumberFormat="1" applyBorder="1"/>
    <xf numFmtId="4" fontId="3" fillId="0" borderId="0" xfId="0" applyNumberFormat="1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justify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0" xfId="0" applyNumberFormat="1" applyFont="1"/>
    <xf numFmtId="0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justify"/>
    </xf>
    <xf numFmtId="4" fontId="6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vertical="justify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4" fontId="2" fillId="0" borderId="1" xfId="0" applyNumberFormat="1" applyFont="1" applyBorder="1"/>
    <xf numFmtId="49" fontId="4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/>
    </xf>
    <xf numFmtId="4" fontId="1" fillId="2" borderId="1" xfId="0" applyNumberFormat="1" applyFont="1" applyFill="1" applyBorder="1"/>
    <xf numFmtId="0" fontId="4" fillId="2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justify"/>
    </xf>
    <xf numFmtId="0" fontId="4" fillId="2" borderId="2" xfId="0" applyFont="1" applyFill="1" applyBorder="1" applyAlignment="1">
      <alignment vertical="justify"/>
    </xf>
    <xf numFmtId="4" fontId="6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justify"/>
    </xf>
    <xf numFmtId="4" fontId="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vertical="justify"/>
    </xf>
    <xf numFmtId="0" fontId="2" fillId="0" borderId="0" xfId="0" applyFont="1" applyAlignment="1"/>
    <xf numFmtId="0" fontId="4" fillId="0" borderId="0" xfId="0" applyFont="1" applyAlignment="1">
      <alignment vertical="justify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1"/>
  <sheetViews>
    <sheetView tabSelected="1" zoomScale="90" zoomScaleNormal="90" workbookViewId="0">
      <selection activeCell="I10" sqref="I10"/>
    </sheetView>
  </sheetViews>
  <sheetFormatPr defaultRowHeight="12.75"/>
  <cols>
    <col min="1" max="1" width="57.140625" customWidth="1"/>
    <col min="6" max="6" width="14" customWidth="1"/>
  </cols>
  <sheetData>
    <row r="1" spans="1:7" ht="15.75">
      <c r="A1" s="13"/>
      <c r="B1" s="14"/>
      <c r="C1" s="14"/>
      <c r="D1" s="14"/>
      <c r="E1" s="14"/>
      <c r="F1" s="15" t="s">
        <v>79</v>
      </c>
    </row>
    <row r="2" spans="1:7" ht="15.75">
      <c r="A2" s="13"/>
      <c r="B2" s="14"/>
      <c r="C2" s="14"/>
      <c r="D2" s="14"/>
      <c r="E2" s="14"/>
      <c r="F2" s="15" t="s">
        <v>74</v>
      </c>
    </row>
    <row r="3" spans="1:7" ht="15.75">
      <c r="A3" s="13"/>
      <c r="B3" s="14"/>
      <c r="C3" s="14"/>
      <c r="D3" s="14"/>
      <c r="E3" s="14"/>
      <c r="F3" s="15" t="s">
        <v>75</v>
      </c>
    </row>
    <row r="4" spans="1:7" ht="15.75">
      <c r="A4" s="13"/>
      <c r="B4" s="14"/>
      <c r="C4" s="14"/>
      <c r="D4" s="14"/>
      <c r="E4" s="14"/>
      <c r="F4" s="15" t="s">
        <v>76</v>
      </c>
    </row>
    <row r="5" spans="1:7" ht="15.75">
      <c r="A5" s="13"/>
      <c r="B5" s="14"/>
      <c r="C5" s="14"/>
      <c r="D5" s="14"/>
      <c r="E5" s="14"/>
      <c r="F5" s="15" t="s">
        <v>206</v>
      </c>
    </row>
    <row r="6" spans="1:7">
      <c r="A6" s="13"/>
      <c r="B6" s="14"/>
      <c r="C6" s="14"/>
      <c r="D6" s="14"/>
      <c r="E6" s="14"/>
      <c r="F6" s="16"/>
    </row>
    <row r="7" spans="1:7">
      <c r="A7" s="13"/>
      <c r="B7" s="14"/>
      <c r="C7" s="14"/>
      <c r="D7" s="14"/>
      <c r="E7" s="14"/>
      <c r="F7" s="14"/>
      <c r="G7" s="16"/>
    </row>
    <row r="8" spans="1:7">
      <c r="A8" s="55" t="s">
        <v>78</v>
      </c>
      <c r="B8" s="56"/>
      <c r="C8" s="56"/>
      <c r="D8" s="56"/>
      <c r="E8" s="56"/>
      <c r="F8" s="56"/>
      <c r="G8" s="18"/>
    </row>
    <row r="9" spans="1:7">
      <c r="A9" s="55" t="s">
        <v>180</v>
      </c>
      <c r="B9" s="56"/>
      <c r="C9" s="56"/>
      <c r="D9" s="56"/>
      <c r="E9" s="56"/>
      <c r="F9" s="56"/>
      <c r="G9" s="56"/>
    </row>
    <row r="10" spans="1:7">
      <c r="A10" s="2"/>
      <c r="B10" s="17"/>
      <c r="C10" s="17"/>
      <c r="D10" s="17"/>
      <c r="E10" s="17"/>
      <c r="F10" s="17"/>
      <c r="G10" s="17"/>
    </row>
    <row r="11" spans="1:7">
      <c r="A11" s="13"/>
      <c r="B11" s="14"/>
      <c r="C11" s="14"/>
      <c r="D11" s="14"/>
      <c r="E11" s="14"/>
      <c r="F11" s="19" t="s">
        <v>77</v>
      </c>
    </row>
    <row r="12" spans="1:7">
      <c r="A12" s="3" t="s">
        <v>7</v>
      </c>
      <c r="B12" s="4" t="s">
        <v>2</v>
      </c>
      <c r="C12" s="1"/>
      <c r="D12" s="1"/>
      <c r="E12" s="1"/>
      <c r="F12" s="41">
        <f>SUM(F13+F16+F18+F24+F26+F28+F30)</f>
        <v>37588</v>
      </c>
    </row>
    <row r="13" spans="1:7" ht="24.75" customHeight="1">
      <c r="A13" s="5" t="s">
        <v>39</v>
      </c>
      <c r="B13" s="4" t="s">
        <v>2</v>
      </c>
      <c r="C13" s="4" t="s">
        <v>0</v>
      </c>
      <c r="D13" s="4"/>
      <c r="E13" s="6"/>
      <c r="F13" s="21">
        <f>SUM(F14:F15)</f>
        <v>7291.9</v>
      </c>
    </row>
    <row r="14" spans="1:7">
      <c r="A14" s="5" t="s">
        <v>38</v>
      </c>
      <c r="B14" s="4" t="s">
        <v>2</v>
      </c>
      <c r="C14" s="4" t="s">
        <v>0</v>
      </c>
      <c r="D14" s="4" t="s">
        <v>31</v>
      </c>
      <c r="E14" s="6">
        <v>500</v>
      </c>
      <c r="F14" s="21">
        <v>1929.4</v>
      </c>
    </row>
    <row r="15" spans="1:7" ht="38.25" customHeight="1">
      <c r="A15" s="29" t="s">
        <v>95</v>
      </c>
      <c r="B15" s="4" t="s">
        <v>2</v>
      </c>
      <c r="C15" s="4" t="s">
        <v>0</v>
      </c>
      <c r="D15" s="26" t="s">
        <v>70</v>
      </c>
      <c r="E15" s="26" t="s">
        <v>71</v>
      </c>
      <c r="F15" s="21">
        <v>5362.5</v>
      </c>
    </row>
    <row r="16" spans="1:7" ht="41.25" customHeight="1">
      <c r="A16" s="5" t="s">
        <v>80</v>
      </c>
      <c r="B16" s="4" t="s">
        <v>2</v>
      </c>
      <c r="C16" s="4" t="s">
        <v>3</v>
      </c>
      <c r="D16" s="4"/>
      <c r="E16" s="4"/>
      <c r="F16" s="21">
        <v>3249.6</v>
      </c>
    </row>
    <row r="17" spans="1:6" ht="18" customHeight="1">
      <c r="A17" s="5" t="s">
        <v>168</v>
      </c>
      <c r="B17" s="4" t="s">
        <v>2</v>
      </c>
      <c r="C17" s="4" t="s">
        <v>3</v>
      </c>
      <c r="D17" s="4" t="s">
        <v>1</v>
      </c>
      <c r="E17" s="4" t="s">
        <v>4</v>
      </c>
      <c r="F17" s="21">
        <v>3249.6</v>
      </c>
    </row>
    <row r="18" spans="1:6" ht="40.5" customHeight="1">
      <c r="A18" s="5" t="s">
        <v>81</v>
      </c>
      <c r="B18" s="4" t="s">
        <v>2</v>
      </c>
      <c r="C18" s="4" t="s">
        <v>5</v>
      </c>
      <c r="D18" s="26"/>
      <c r="E18" s="4"/>
      <c r="F18" s="21">
        <f>SUM(F19:F23)</f>
        <v>16338.4</v>
      </c>
    </row>
    <row r="19" spans="1:6" ht="15.75" customHeight="1">
      <c r="A19" s="5" t="s">
        <v>168</v>
      </c>
      <c r="B19" s="4" t="s">
        <v>2</v>
      </c>
      <c r="C19" s="4" t="s">
        <v>5</v>
      </c>
      <c r="D19" s="4" t="s">
        <v>1</v>
      </c>
      <c r="E19" s="4" t="s">
        <v>4</v>
      </c>
      <c r="F19" s="21">
        <v>14283</v>
      </c>
    </row>
    <row r="20" spans="1:6" ht="37.5" customHeight="1">
      <c r="A20" s="29" t="s">
        <v>95</v>
      </c>
      <c r="B20" s="4" t="s">
        <v>2</v>
      </c>
      <c r="C20" s="4" t="s">
        <v>5</v>
      </c>
      <c r="D20" s="26" t="s">
        <v>70</v>
      </c>
      <c r="E20" s="26" t="s">
        <v>71</v>
      </c>
      <c r="F20" s="21">
        <v>1329.4</v>
      </c>
    </row>
    <row r="21" spans="1:6" ht="31.5" customHeight="1">
      <c r="A21" s="23" t="s">
        <v>97</v>
      </c>
      <c r="B21" s="4" t="s">
        <v>2</v>
      </c>
      <c r="C21" s="4" t="s">
        <v>5</v>
      </c>
      <c r="D21" s="4" t="s">
        <v>98</v>
      </c>
      <c r="E21" s="26" t="s">
        <v>4</v>
      </c>
      <c r="F21" s="30">
        <v>242</v>
      </c>
    </row>
    <row r="22" spans="1:6" ht="30.75" customHeight="1">
      <c r="A22" s="23" t="s">
        <v>99</v>
      </c>
      <c r="B22" s="4" t="s">
        <v>2</v>
      </c>
      <c r="C22" s="4" t="s">
        <v>5</v>
      </c>
      <c r="D22" s="4" t="s">
        <v>100</v>
      </c>
      <c r="E22" s="26" t="s">
        <v>4</v>
      </c>
      <c r="F22" s="30">
        <v>242</v>
      </c>
    </row>
    <row r="23" spans="1:6" ht="25.5">
      <c r="A23" s="23" t="s">
        <v>101</v>
      </c>
      <c r="B23" s="4" t="s">
        <v>2</v>
      </c>
      <c r="C23" s="4" t="s">
        <v>5</v>
      </c>
      <c r="D23" s="4" t="s">
        <v>102</v>
      </c>
      <c r="E23" s="26" t="s">
        <v>4</v>
      </c>
      <c r="F23" s="30">
        <v>242</v>
      </c>
    </row>
    <row r="24" spans="1:6" ht="14.25" customHeight="1">
      <c r="A24" s="5" t="s">
        <v>59</v>
      </c>
      <c r="B24" s="4" t="s">
        <v>2</v>
      </c>
      <c r="C24" s="4" t="s">
        <v>8</v>
      </c>
      <c r="D24" s="4" t="s">
        <v>58</v>
      </c>
      <c r="E24" s="4"/>
      <c r="F24" s="21">
        <v>2.5</v>
      </c>
    </row>
    <row r="25" spans="1:6" ht="30" customHeight="1">
      <c r="A25" s="5" t="s">
        <v>178</v>
      </c>
      <c r="B25" s="4" t="s">
        <v>2</v>
      </c>
      <c r="C25" s="4" t="s">
        <v>8</v>
      </c>
      <c r="D25" s="4" t="s">
        <v>58</v>
      </c>
      <c r="E25" s="4" t="s">
        <v>4</v>
      </c>
      <c r="F25" s="21">
        <v>2.5</v>
      </c>
    </row>
    <row r="26" spans="1:6" ht="41.25" customHeight="1">
      <c r="A26" s="5" t="s">
        <v>40</v>
      </c>
      <c r="B26" s="4" t="s">
        <v>2</v>
      </c>
      <c r="C26" s="4" t="s">
        <v>6</v>
      </c>
      <c r="D26" s="4" t="s">
        <v>25</v>
      </c>
      <c r="E26" s="4"/>
      <c r="F26" s="21">
        <v>4778.6000000000004</v>
      </c>
    </row>
    <row r="27" spans="1:6" ht="15.75" customHeight="1">
      <c r="A27" s="11" t="s">
        <v>168</v>
      </c>
      <c r="B27" s="4" t="s">
        <v>2</v>
      </c>
      <c r="C27" s="4" t="s">
        <v>6</v>
      </c>
      <c r="D27" s="4" t="s">
        <v>1</v>
      </c>
      <c r="E27" s="4" t="s">
        <v>4</v>
      </c>
      <c r="F27" s="21">
        <v>4778.6000000000004</v>
      </c>
    </row>
    <row r="28" spans="1:6" ht="14.25" customHeight="1">
      <c r="A28" s="23" t="s">
        <v>144</v>
      </c>
      <c r="B28" s="26" t="s">
        <v>2</v>
      </c>
      <c r="C28" s="26" t="s">
        <v>10</v>
      </c>
      <c r="D28" s="4"/>
      <c r="E28" s="4"/>
      <c r="F28" s="21">
        <v>100</v>
      </c>
    </row>
    <row r="29" spans="1:6" ht="20.25" customHeight="1">
      <c r="A29" s="23" t="s">
        <v>145</v>
      </c>
      <c r="B29" s="26" t="s">
        <v>2</v>
      </c>
      <c r="C29" s="26" t="s">
        <v>10</v>
      </c>
      <c r="D29" s="26" t="s">
        <v>146</v>
      </c>
      <c r="E29" s="26" t="s">
        <v>4</v>
      </c>
      <c r="F29" s="21">
        <v>100</v>
      </c>
    </row>
    <row r="30" spans="1:6" ht="13.5" customHeight="1">
      <c r="A30" s="5" t="s">
        <v>32</v>
      </c>
      <c r="B30" s="4" t="s">
        <v>2</v>
      </c>
      <c r="C30" s="26" t="s">
        <v>96</v>
      </c>
      <c r="D30" s="4"/>
      <c r="E30" s="4"/>
      <c r="F30" s="21">
        <f>SUM(F31+F34+F35+F36+F37+F38+F39+F40+F41+F42)</f>
        <v>5827</v>
      </c>
    </row>
    <row r="31" spans="1:6" ht="22.5" customHeight="1">
      <c r="A31" s="31" t="s">
        <v>53</v>
      </c>
      <c r="B31" s="4" t="s">
        <v>2</v>
      </c>
      <c r="C31" s="4" t="s">
        <v>96</v>
      </c>
      <c r="D31" s="4" t="s">
        <v>33</v>
      </c>
      <c r="E31" s="4"/>
      <c r="F31" s="32">
        <f>SUM(F32:F33)</f>
        <v>865.1</v>
      </c>
    </row>
    <row r="32" spans="1:6" ht="24.75" customHeight="1">
      <c r="A32" s="31" t="s">
        <v>105</v>
      </c>
      <c r="B32" s="4" t="s">
        <v>2</v>
      </c>
      <c r="C32" s="4" t="s">
        <v>96</v>
      </c>
      <c r="D32" s="4" t="s">
        <v>33</v>
      </c>
      <c r="E32" s="26" t="s">
        <v>104</v>
      </c>
      <c r="F32" s="32">
        <v>90.6</v>
      </c>
    </row>
    <row r="33" spans="1:6" ht="16.5" customHeight="1">
      <c r="A33" s="31" t="s">
        <v>82</v>
      </c>
      <c r="B33" s="27" t="s">
        <v>2</v>
      </c>
      <c r="C33" s="4" t="s">
        <v>96</v>
      </c>
      <c r="D33" s="27" t="s">
        <v>33</v>
      </c>
      <c r="E33" s="26" t="s">
        <v>4</v>
      </c>
      <c r="F33" s="32">
        <v>774.5</v>
      </c>
    </row>
    <row r="34" spans="1:6">
      <c r="A34" s="11" t="s">
        <v>168</v>
      </c>
      <c r="B34" s="4" t="s">
        <v>2</v>
      </c>
      <c r="C34" s="26" t="s">
        <v>96</v>
      </c>
      <c r="D34" s="4" t="s">
        <v>1</v>
      </c>
      <c r="E34" s="4" t="s">
        <v>4</v>
      </c>
      <c r="F34" s="21">
        <v>2146.4</v>
      </c>
    </row>
    <row r="35" spans="1:6" ht="20.25" customHeight="1">
      <c r="A35" s="11" t="s">
        <v>169</v>
      </c>
      <c r="B35" s="4" t="s">
        <v>2</v>
      </c>
      <c r="C35" s="26" t="s">
        <v>96</v>
      </c>
      <c r="D35" s="4" t="s">
        <v>147</v>
      </c>
      <c r="E35" s="4" t="s">
        <v>4</v>
      </c>
      <c r="F35" s="21">
        <v>53.4</v>
      </c>
    </row>
    <row r="36" spans="1:6" ht="20.25" customHeight="1">
      <c r="A36" s="5" t="s">
        <v>41</v>
      </c>
      <c r="B36" s="4" t="s">
        <v>2</v>
      </c>
      <c r="C36" s="26" t="s">
        <v>96</v>
      </c>
      <c r="D36" s="4" t="s">
        <v>19</v>
      </c>
      <c r="E36" s="4" t="s">
        <v>4</v>
      </c>
      <c r="F36" s="21">
        <v>489.4</v>
      </c>
    </row>
    <row r="37" spans="1:6" ht="37.5" customHeight="1">
      <c r="A37" s="29" t="s">
        <v>95</v>
      </c>
      <c r="B37" s="4" t="s">
        <v>2</v>
      </c>
      <c r="C37" s="26" t="s">
        <v>96</v>
      </c>
      <c r="D37" s="26" t="s">
        <v>70</v>
      </c>
      <c r="E37" s="26" t="s">
        <v>71</v>
      </c>
      <c r="F37" s="21">
        <v>1291.2</v>
      </c>
    </row>
    <row r="38" spans="1:6" ht="39" customHeight="1">
      <c r="A38" s="12" t="s">
        <v>170</v>
      </c>
      <c r="B38" s="4" t="s">
        <v>2</v>
      </c>
      <c r="C38" s="26" t="s">
        <v>96</v>
      </c>
      <c r="D38" s="26" t="s">
        <v>103</v>
      </c>
      <c r="E38" s="26" t="s">
        <v>4</v>
      </c>
      <c r="F38" s="21">
        <v>258.5</v>
      </c>
    </row>
    <row r="39" spans="1:6" ht="25.5">
      <c r="A39" s="12" t="s">
        <v>171</v>
      </c>
      <c r="B39" s="4" t="s">
        <v>2</v>
      </c>
      <c r="C39" s="26" t="s">
        <v>96</v>
      </c>
      <c r="D39" s="26" t="s">
        <v>106</v>
      </c>
      <c r="E39" s="26" t="s">
        <v>4</v>
      </c>
      <c r="F39" s="21">
        <v>232.7</v>
      </c>
    </row>
    <row r="40" spans="1:6" ht="31.5" customHeight="1">
      <c r="A40" s="12" t="s">
        <v>172</v>
      </c>
      <c r="B40" s="4" t="s">
        <v>2</v>
      </c>
      <c r="C40" s="26" t="s">
        <v>96</v>
      </c>
      <c r="D40" s="26" t="s">
        <v>107</v>
      </c>
      <c r="E40" s="26" t="s">
        <v>4</v>
      </c>
      <c r="F40" s="21">
        <v>452.3</v>
      </c>
    </row>
    <row r="41" spans="1:6" ht="28.5" customHeight="1">
      <c r="A41" s="12" t="s">
        <v>173</v>
      </c>
      <c r="B41" s="4" t="s">
        <v>2</v>
      </c>
      <c r="C41" s="26" t="s">
        <v>96</v>
      </c>
      <c r="D41" s="26" t="s">
        <v>108</v>
      </c>
      <c r="E41" s="26" t="s">
        <v>4</v>
      </c>
      <c r="F41" s="21">
        <v>37.6</v>
      </c>
    </row>
    <row r="42" spans="1:6" ht="39" customHeight="1">
      <c r="A42" s="44" t="s">
        <v>194</v>
      </c>
      <c r="B42" s="45" t="s">
        <v>2</v>
      </c>
      <c r="C42" s="42" t="s">
        <v>96</v>
      </c>
      <c r="D42" s="42" t="s">
        <v>181</v>
      </c>
      <c r="E42" s="42" t="s">
        <v>4</v>
      </c>
      <c r="F42" s="46">
        <v>0.4</v>
      </c>
    </row>
    <row r="43" spans="1:6" ht="30.75" customHeight="1">
      <c r="A43" s="10" t="s">
        <v>110</v>
      </c>
      <c r="B43" s="26" t="s">
        <v>0</v>
      </c>
      <c r="C43" s="26"/>
      <c r="D43" s="26"/>
      <c r="E43" s="26"/>
      <c r="F43" s="41">
        <v>1850.8</v>
      </c>
    </row>
    <row r="44" spans="1:6">
      <c r="A44" s="12" t="s">
        <v>109</v>
      </c>
      <c r="B44" s="26" t="s">
        <v>0</v>
      </c>
      <c r="C44" s="26" t="s">
        <v>3</v>
      </c>
      <c r="D44" s="26"/>
      <c r="E44" s="26"/>
      <c r="F44" s="21">
        <v>1850.8</v>
      </c>
    </row>
    <row r="45" spans="1:6" ht="27" customHeight="1">
      <c r="A45" s="31" t="s">
        <v>174</v>
      </c>
      <c r="B45" s="4" t="s">
        <v>0</v>
      </c>
      <c r="C45" s="4" t="s">
        <v>3</v>
      </c>
      <c r="D45" s="4" t="s">
        <v>52</v>
      </c>
      <c r="E45" s="4" t="s">
        <v>104</v>
      </c>
      <c r="F45" s="21">
        <v>1850.8</v>
      </c>
    </row>
    <row r="46" spans="1:6" ht="27" customHeight="1">
      <c r="A46" s="43" t="s">
        <v>205</v>
      </c>
      <c r="B46" s="49" t="s">
        <v>3</v>
      </c>
      <c r="C46" s="4"/>
      <c r="D46" s="4"/>
      <c r="E46" s="4"/>
      <c r="F46" s="41">
        <v>708.8</v>
      </c>
    </row>
    <row r="47" spans="1:6" ht="30.75" customHeight="1">
      <c r="A47" s="25" t="s">
        <v>88</v>
      </c>
      <c r="B47" s="26" t="s">
        <v>3</v>
      </c>
      <c r="C47" s="26" t="s">
        <v>17</v>
      </c>
      <c r="D47" s="4"/>
      <c r="E47" s="4"/>
      <c r="F47" s="21">
        <v>708.8</v>
      </c>
    </row>
    <row r="48" spans="1:6" ht="25.5">
      <c r="A48" s="24" t="s">
        <v>89</v>
      </c>
      <c r="B48" s="26" t="s">
        <v>3</v>
      </c>
      <c r="C48" s="26" t="s">
        <v>17</v>
      </c>
      <c r="D48" s="26" t="s">
        <v>86</v>
      </c>
      <c r="E48" s="26" t="s">
        <v>84</v>
      </c>
      <c r="F48" s="21">
        <v>708.8</v>
      </c>
    </row>
    <row r="49" spans="1:6" ht="14.25" customHeight="1">
      <c r="A49" s="7" t="s">
        <v>72</v>
      </c>
      <c r="B49" s="4" t="s">
        <v>5</v>
      </c>
      <c r="C49" s="4"/>
      <c r="D49" s="4"/>
      <c r="E49" s="4"/>
      <c r="F49" s="41">
        <v>940.8</v>
      </c>
    </row>
    <row r="50" spans="1:6" ht="14.25" customHeight="1">
      <c r="A50" s="7" t="s">
        <v>148</v>
      </c>
      <c r="B50" s="26" t="s">
        <v>5</v>
      </c>
      <c r="C50" s="26" t="s">
        <v>8</v>
      </c>
      <c r="D50" s="4"/>
      <c r="E50" s="4"/>
      <c r="F50" s="21">
        <v>940.8</v>
      </c>
    </row>
    <row r="51" spans="1:6" ht="42.75" customHeight="1">
      <c r="A51" s="12" t="s">
        <v>150</v>
      </c>
      <c r="B51" s="26" t="s">
        <v>5</v>
      </c>
      <c r="C51" s="26" t="s">
        <v>8</v>
      </c>
      <c r="D51" s="26" t="s">
        <v>149</v>
      </c>
      <c r="E51" s="26" t="s">
        <v>4</v>
      </c>
      <c r="F51" s="21">
        <v>940.8</v>
      </c>
    </row>
    <row r="52" spans="1:6" ht="17.25" customHeight="1">
      <c r="A52" s="7" t="s">
        <v>73</v>
      </c>
      <c r="B52" s="4" t="s">
        <v>8</v>
      </c>
      <c r="C52" s="4"/>
      <c r="D52" s="4"/>
      <c r="E52" s="4"/>
      <c r="F52" s="41">
        <f>SUM(F53+F57+F62)</f>
        <v>10516.9</v>
      </c>
    </row>
    <row r="53" spans="1:6" ht="15.75" customHeight="1">
      <c r="A53" s="7" t="s">
        <v>60</v>
      </c>
      <c r="B53" s="4" t="s">
        <v>8</v>
      </c>
      <c r="C53" s="4" t="s">
        <v>2</v>
      </c>
      <c r="D53" s="4"/>
      <c r="E53" s="4"/>
      <c r="F53" s="21">
        <f>SUM(F54:F56)</f>
        <v>2881.3</v>
      </c>
    </row>
    <row r="54" spans="1:6" ht="30" customHeight="1">
      <c r="A54" s="12" t="s">
        <v>87</v>
      </c>
      <c r="B54" s="4" t="s">
        <v>8</v>
      </c>
      <c r="C54" s="4" t="s">
        <v>2</v>
      </c>
      <c r="D54" s="4" t="s">
        <v>56</v>
      </c>
      <c r="E54" s="4" t="s">
        <v>55</v>
      </c>
      <c r="F54" s="21">
        <v>198.9</v>
      </c>
    </row>
    <row r="55" spans="1:6" ht="25.5">
      <c r="A55" s="11" t="s">
        <v>111</v>
      </c>
      <c r="B55" s="4" t="s">
        <v>8</v>
      </c>
      <c r="C55" s="4" t="s">
        <v>2</v>
      </c>
      <c r="D55" s="4" t="s">
        <v>54</v>
      </c>
      <c r="E55" s="4" t="s">
        <v>55</v>
      </c>
      <c r="F55" s="21">
        <v>2506.4</v>
      </c>
    </row>
    <row r="56" spans="1:6" ht="38.25">
      <c r="A56" s="29" t="s">
        <v>95</v>
      </c>
      <c r="B56" s="4" t="s">
        <v>8</v>
      </c>
      <c r="C56" s="4" t="s">
        <v>2</v>
      </c>
      <c r="D56" s="26" t="s">
        <v>70</v>
      </c>
      <c r="E56" s="26" t="s">
        <v>71</v>
      </c>
      <c r="F56" s="20">
        <v>176</v>
      </c>
    </row>
    <row r="57" spans="1:6">
      <c r="A57" s="33" t="s">
        <v>112</v>
      </c>
      <c r="B57" s="4" t="s">
        <v>8</v>
      </c>
      <c r="C57" s="4" t="s">
        <v>0</v>
      </c>
      <c r="D57" s="4"/>
      <c r="E57" s="4"/>
      <c r="F57" s="30">
        <f>SUM(F59+F60+F61)</f>
        <v>591.6</v>
      </c>
    </row>
    <row r="58" spans="1:6" ht="25.5">
      <c r="A58" s="23" t="s">
        <v>197</v>
      </c>
      <c r="B58" s="4" t="s">
        <v>8</v>
      </c>
      <c r="C58" s="4" t="s">
        <v>0</v>
      </c>
      <c r="D58" s="49" t="s">
        <v>182</v>
      </c>
      <c r="E58" s="4"/>
      <c r="F58" s="30">
        <v>300</v>
      </c>
    </row>
    <row r="59" spans="1:6" ht="25.5">
      <c r="A59" s="47" t="s">
        <v>195</v>
      </c>
      <c r="B59" s="45" t="s">
        <v>8</v>
      </c>
      <c r="C59" s="45" t="s">
        <v>0</v>
      </c>
      <c r="D59" s="45" t="s">
        <v>182</v>
      </c>
      <c r="E59" s="45" t="s">
        <v>183</v>
      </c>
      <c r="F59" s="48">
        <v>300</v>
      </c>
    </row>
    <row r="60" spans="1:6" ht="25.5">
      <c r="A60" s="47" t="s">
        <v>196</v>
      </c>
      <c r="B60" s="45" t="s">
        <v>8</v>
      </c>
      <c r="C60" s="45" t="s">
        <v>0</v>
      </c>
      <c r="D60" s="45" t="s">
        <v>184</v>
      </c>
      <c r="E60" s="45" t="s">
        <v>90</v>
      </c>
      <c r="F60" s="48">
        <v>91.6</v>
      </c>
    </row>
    <row r="61" spans="1:6" ht="38.25">
      <c r="A61" s="29" t="s">
        <v>95</v>
      </c>
      <c r="B61" s="4" t="s">
        <v>8</v>
      </c>
      <c r="C61" s="4" t="s">
        <v>0</v>
      </c>
      <c r="D61" s="26" t="s">
        <v>70</v>
      </c>
      <c r="E61" s="26" t="s">
        <v>71</v>
      </c>
      <c r="F61" s="20">
        <v>200</v>
      </c>
    </row>
    <row r="62" spans="1:6" ht="18.75" customHeight="1">
      <c r="A62" s="33" t="s">
        <v>113</v>
      </c>
      <c r="B62" s="26" t="s">
        <v>8</v>
      </c>
      <c r="C62" s="26" t="s">
        <v>3</v>
      </c>
      <c r="D62" s="4"/>
      <c r="E62" s="4"/>
      <c r="F62" s="30">
        <v>7044</v>
      </c>
    </row>
    <row r="63" spans="1:6" ht="38.25">
      <c r="A63" s="29" t="s">
        <v>95</v>
      </c>
      <c r="B63" s="26" t="s">
        <v>8</v>
      </c>
      <c r="C63" s="26" t="s">
        <v>3</v>
      </c>
      <c r="D63" s="26" t="s">
        <v>70</v>
      </c>
      <c r="E63" s="26" t="s">
        <v>71</v>
      </c>
      <c r="F63" s="30">
        <v>7044</v>
      </c>
    </row>
    <row r="64" spans="1:6">
      <c r="A64" s="33" t="s">
        <v>166</v>
      </c>
      <c r="B64" s="26" t="s">
        <v>6</v>
      </c>
      <c r="C64" s="26"/>
      <c r="D64" s="26"/>
      <c r="E64" s="26"/>
      <c r="F64" s="38">
        <v>1055</v>
      </c>
    </row>
    <row r="65" spans="1:6" ht="25.5">
      <c r="A65" s="23" t="s">
        <v>164</v>
      </c>
      <c r="B65" s="26" t="s">
        <v>6</v>
      </c>
      <c r="C65" s="26" t="s">
        <v>3</v>
      </c>
      <c r="D65" s="26"/>
      <c r="E65" s="26"/>
      <c r="F65" s="30">
        <v>1055</v>
      </c>
    </row>
    <row r="66" spans="1:6">
      <c r="A66" s="23" t="s">
        <v>165</v>
      </c>
      <c r="B66" s="26" t="s">
        <v>6</v>
      </c>
      <c r="C66" s="26" t="s">
        <v>3</v>
      </c>
      <c r="D66" s="26" t="s">
        <v>167</v>
      </c>
      <c r="E66" s="26" t="s">
        <v>4</v>
      </c>
      <c r="F66" s="30">
        <v>1055</v>
      </c>
    </row>
    <row r="67" spans="1:6" ht="19.5" customHeight="1">
      <c r="A67" s="7" t="s">
        <v>9</v>
      </c>
      <c r="B67" s="4" t="s">
        <v>10</v>
      </c>
      <c r="C67" s="4"/>
      <c r="D67" s="4"/>
      <c r="E67" s="8"/>
      <c r="F67" s="38">
        <f>SUM(F68+F69+F81+F83+F87)</f>
        <v>371469.7</v>
      </c>
    </row>
    <row r="68" spans="1:6" ht="15" customHeight="1">
      <c r="A68" s="7" t="s">
        <v>11</v>
      </c>
      <c r="B68" s="4" t="s">
        <v>10</v>
      </c>
      <c r="C68" s="4" t="s">
        <v>2</v>
      </c>
      <c r="D68" s="4" t="s">
        <v>12</v>
      </c>
      <c r="E68" s="4" t="s">
        <v>34</v>
      </c>
      <c r="F68" s="20">
        <v>59073.3</v>
      </c>
    </row>
    <row r="69" spans="1:6" ht="21" customHeight="1">
      <c r="A69" s="7" t="s">
        <v>13</v>
      </c>
      <c r="B69" s="4" t="s">
        <v>10</v>
      </c>
      <c r="C69" s="4" t="s">
        <v>0</v>
      </c>
      <c r="D69" s="4" t="s">
        <v>25</v>
      </c>
      <c r="E69" s="4"/>
      <c r="F69" s="20">
        <f>SUM(F70+F72+F78+F79+F80)</f>
        <v>289253</v>
      </c>
    </row>
    <row r="70" spans="1:6" ht="25.5">
      <c r="A70" s="5" t="s">
        <v>83</v>
      </c>
      <c r="B70" s="4" t="s">
        <v>10</v>
      </c>
      <c r="C70" s="4" t="s">
        <v>0</v>
      </c>
      <c r="D70" s="4" t="s">
        <v>42</v>
      </c>
      <c r="E70" s="4"/>
      <c r="F70" s="20">
        <v>124130.8</v>
      </c>
    </row>
    <row r="71" spans="1:6">
      <c r="A71" s="5" t="s">
        <v>41</v>
      </c>
      <c r="B71" s="4" t="s">
        <v>10</v>
      </c>
      <c r="C71" s="4" t="s">
        <v>0</v>
      </c>
      <c r="D71" s="4" t="s">
        <v>14</v>
      </c>
      <c r="E71" s="4" t="s">
        <v>34</v>
      </c>
      <c r="F71" s="20">
        <v>124130.8</v>
      </c>
    </row>
    <row r="72" spans="1:6">
      <c r="A72" s="11" t="s">
        <v>41</v>
      </c>
      <c r="B72" s="4" t="s">
        <v>10</v>
      </c>
      <c r="C72" s="4" t="s">
        <v>0</v>
      </c>
      <c r="D72" s="4" t="s">
        <v>35</v>
      </c>
      <c r="E72" s="4"/>
      <c r="F72" s="35">
        <f>SUM(F73:F77)</f>
        <v>28318.800000000003</v>
      </c>
    </row>
    <row r="73" spans="1:6" ht="14.25" customHeight="1">
      <c r="A73" s="34" t="s">
        <v>151</v>
      </c>
      <c r="B73" s="4" t="s">
        <v>10</v>
      </c>
      <c r="C73" s="4" t="s">
        <v>0</v>
      </c>
      <c r="D73" s="26" t="s">
        <v>152</v>
      </c>
      <c r="E73" s="26" t="s">
        <v>116</v>
      </c>
      <c r="F73" s="35">
        <v>96.7</v>
      </c>
    </row>
    <row r="74" spans="1:6" ht="25.5">
      <c r="A74" s="11" t="s">
        <v>114</v>
      </c>
      <c r="B74" s="4" t="s">
        <v>10</v>
      </c>
      <c r="C74" s="4" t="s">
        <v>0</v>
      </c>
      <c r="D74" s="4" t="s">
        <v>115</v>
      </c>
      <c r="E74" s="4" t="s">
        <v>116</v>
      </c>
      <c r="F74" s="35">
        <v>2.5</v>
      </c>
    </row>
    <row r="75" spans="1:6" ht="25.5">
      <c r="A75" s="50" t="s">
        <v>199</v>
      </c>
      <c r="B75" s="4" t="s">
        <v>10</v>
      </c>
      <c r="C75" s="4" t="s">
        <v>0</v>
      </c>
      <c r="D75" s="4" t="s">
        <v>117</v>
      </c>
      <c r="E75" s="4" t="s">
        <v>34</v>
      </c>
      <c r="F75" s="35">
        <v>13142.1</v>
      </c>
    </row>
    <row r="76" spans="1:6">
      <c r="A76" s="11" t="s">
        <v>175</v>
      </c>
      <c r="B76" s="4" t="s">
        <v>10</v>
      </c>
      <c r="C76" s="4" t="s">
        <v>0</v>
      </c>
      <c r="D76" s="4" t="s">
        <v>119</v>
      </c>
      <c r="E76" s="4" t="s">
        <v>34</v>
      </c>
      <c r="F76" s="35">
        <v>6076.8</v>
      </c>
    </row>
    <row r="77" spans="1:6">
      <c r="A77" s="50" t="s">
        <v>198</v>
      </c>
      <c r="B77" s="4" t="s">
        <v>10</v>
      </c>
      <c r="C77" s="4" t="s">
        <v>0</v>
      </c>
      <c r="D77" s="4" t="s">
        <v>120</v>
      </c>
      <c r="E77" s="4" t="s">
        <v>34</v>
      </c>
      <c r="F77" s="35">
        <v>9000.7000000000007</v>
      </c>
    </row>
    <row r="78" spans="1:6" ht="38.25">
      <c r="A78" s="11" t="s">
        <v>121</v>
      </c>
      <c r="B78" s="4" t="s">
        <v>10</v>
      </c>
      <c r="C78" s="4" t="s">
        <v>0</v>
      </c>
      <c r="D78" s="4" t="s">
        <v>123</v>
      </c>
      <c r="E78" s="4" t="s">
        <v>34</v>
      </c>
      <c r="F78" s="35">
        <v>4.0999999999999996</v>
      </c>
    </row>
    <row r="79" spans="1:6" ht="24" customHeight="1">
      <c r="A79" s="11" t="s">
        <v>43</v>
      </c>
      <c r="B79" s="4" t="s">
        <v>10</v>
      </c>
      <c r="C79" s="4" t="s">
        <v>0</v>
      </c>
      <c r="D79" s="4" t="s">
        <v>44</v>
      </c>
      <c r="E79" s="26" t="s">
        <v>34</v>
      </c>
      <c r="F79" s="35">
        <v>2279.1999999999998</v>
      </c>
    </row>
    <row r="80" spans="1:6" ht="24" customHeight="1">
      <c r="A80" s="34" t="s">
        <v>125</v>
      </c>
      <c r="B80" s="4" t="s">
        <v>10</v>
      </c>
      <c r="C80" s="4" t="s">
        <v>0</v>
      </c>
      <c r="D80" s="4" t="s">
        <v>126</v>
      </c>
      <c r="E80" s="26" t="s">
        <v>34</v>
      </c>
      <c r="F80" s="35">
        <v>134520.1</v>
      </c>
    </row>
    <row r="81" spans="1:7" ht="24" customHeight="1">
      <c r="A81" s="36" t="s">
        <v>129</v>
      </c>
      <c r="B81" s="37" t="s">
        <v>10</v>
      </c>
      <c r="C81" s="37" t="s">
        <v>8</v>
      </c>
      <c r="D81" s="37"/>
      <c r="E81" s="37"/>
      <c r="F81" s="20">
        <v>189</v>
      </c>
    </row>
    <row r="82" spans="1:7" ht="27" customHeight="1">
      <c r="A82" s="34" t="s">
        <v>127</v>
      </c>
      <c r="B82" s="4" t="s">
        <v>10</v>
      </c>
      <c r="C82" s="4" t="s">
        <v>8</v>
      </c>
      <c r="D82" s="4" t="s">
        <v>128</v>
      </c>
      <c r="E82" s="4" t="s">
        <v>4</v>
      </c>
      <c r="F82" s="20">
        <v>189</v>
      </c>
    </row>
    <row r="83" spans="1:7">
      <c r="A83" s="33" t="s">
        <v>61</v>
      </c>
      <c r="B83" s="4" t="s">
        <v>10</v>
      </c>
      <c r="C83" s="4" t="s">
        <v>10</v>
      </c>
      <c r="D83" s="4"/>
      <c r="E83" s="4"/>
      <c r="F83" s="20">
        <f>SUM(F84:F86)</f>
        <v>4927.7</v>
      </c>
    </row>
    <row r="84" spans="1:7" ht="14.25" customHeight="1">
      <c r="A84" s="23" t="s">
        <v>62</v>
      </c>
      <c r="B84" s="4" t="s">
        <v>10</v>
      </c>
      <c r="C84" s="4" t="s">
        <v>10</v>
      </c>
      <c r="D84" s="4" t="s">
        <v>15</v>
      </c>
      <c r="E84" s="4" t="s">
        <v>4</v>
      </c>
      <c r="F84" s="20">
        <v>440.3</v>
      </c>
    </row>
    <row r="85" spans="1:7" ht="25.5" customHeight="1">
      <c r="A85" s="11" t="s">
        <v>130</v>
      </c>
      <c r="B85" s="4" t="s">
        <v>10</v>
      </c>
      <c r="C85" s="4" t="s">
        <v>10</v>
      </c>
      <c r="D85" s="26" t="s">
        <v>91</v>
      </c>
      <c r="E85" s="4" t="s">
        <v>34</v>
      </c>
      <c r="F85" s="20">
        <v>531.70000000000005</v>
      </c>
    </row>
    <row r="86" spans="1:7" ht="24" customHeight="1">
      <c r="A86" s="23" t="s">
        <v>179</v>
      </c>
      <c r="B86" s="4" t="s">
        <v>10</v>
      </c>
      <c r="C86" s="4" t="s">
        <v>10</v>
      </c>
      <c r="D86" s="4" t="s">
        <v>63</v>
      </c>
      <c r="E86" s="4" t="s">
        <v>85</v>
      </c>
      <c r="F86" s="20">
        <v>3955.7</v>
      </c>
    </row>
    <row r="87" spans="1:7" ht="18" customHeight="1">
      <c r="A87" s="7" t="s">
        <v>16</v>
      </c>
      <c r="B87" s="4" t="s">
        <v>10</v>
      </c>
      <c r="C87" s="4" t="s">
        <v>17</v>
      </c>
      <c r="D87" s="4"/>
      <c r="E87" s="4"/>
      <c r="F87" s="20">
        <f>SUM(F88:F95)</f>
        <v>18026.7</v>
      </c>
    </row>
    <row r="88" spans="1:7" ht="18" customHeight="1">
      <c r="A88" s="23" t="s">
        <v>41</v>
      </c>
      <c r="B88" s="4" t="s">
        <v>10</v>
      </c>
      <c r="C88" s="4" t="s">
        <v>17</v>
      </c>
      <c r="D88" s="26" t="s">
        <v>154</v>
      </c>
      <c r="E88" s="26" t="s">
        <v>34</v>
      </c>
      <c r="F88" s="30">
        <v>29.8</v>
      </c>
    </row>
    <row r="89" spans="1:7" ht="24" customHeight="1">
      <c r="A89" s="23" t="s">
        <v>151</v>
      </c>
      <c r="B89" s="4" t="s">
        <v>10</v>
      </c>
      <c r="C89" s="4" t="s">
        <v>17</v>
      </c>
      <c r="D89" s="26" t="s">
        <v>185</v>
      </c>
      <c r="E89" s="26" t="s">
        <v>34</v>
      </c>
      <c r="F89" s="30">
        <v>700</v>
      </c>
    </row>
    <row r="90" spans="1:7">
      <c r="A90" s="11" t="s">
        <v>118</v>
      </c>
      <c r="B90" s="4" t="s">
        <v>10</v>
      </c>
      <c r="C90" s="4" t="s">
        <v>17</v>
      </c>
      <c r="D90" s="4" t="s">
        <v>122</v>
      </c>
      <c r="E90" s="4" t="s">
        <v>34</v>
      </c>
      <c r="F90" s="35">
        <v>41.9</v>
      </c>
    </row>
    <row r="91" spans="1:7" ht="14.25" customHeight="1">
      <c r="A91" s="11" t="s">
        <v>118</v>
      </c>
      <c r="B91" s="4" t="s">
        <v>10</v>
      </c>
      <c r="C91" s="4" t="s">
        <v>17</v>
      </c>
      <c r="D91" s="4" t="s">
        <v>124</v>
      </c>
      <c r="E91" s="4" t="s">
        <v>34</v>
      </c>
      <c r="F91" s="35">
        <v>113.3</v>
      </c>
    </row>
    <row r="92" spans="1:7" ht="24" customHeight="1">
      <c r="A92" s="51" t="s">
        <v>200</v>
      </c>
      <c r="B92" s="45" t="s">
        <v>10</v>
      </c>
      <c r="C92" s="45" t="s">
        <v>17</v>
      </c>
      <c r="D92" s="45" t="s">
        <v>186</v>
      </c>
      <c r="E92" s="45" t="s">
        <v>34</v>
      </c>
      <c r="F92" s="52">
        <v>5.4</v>
      </c>
    </row>
    <row r="93" spans="1:7">
      <c r="A93" s="23" t="s">
        <v>41</v>
      </c>
      <c r="B93" s="4" t="s">
        <v>10</v>
      </c>
      <c r="C93" s="4" t="s">
        <v>17</v>
      </c>
      <c r="D93" s="4" t="s">
        <v>20</v>
      </c>
      <c r="E93" s="4" t="s">
        <v>34</v>
      </c>
      <c r="F93" s="30">
        <v>9981</v>
      </c>
    </row>
    <row r="94" spans="1:7" ht="27.75" customHeight="1">
      <c r="A94" s="11" t="s">
        <v>176</v>
      </c>
      <c r="B94" s="4" t="s">
        <v>10</v>
      </c>
      <c r="C94" s="4" t="s">
        <v>17</v>
      </c>
      <c r="D94" s="4" t="s">
        <v>131</v>
      </c>
      <c r="E94" s="4" t="s">
        <v>34</v>
      </c>
      <c r="F94" s="30">
        <v>3498.6</v>
      </c>
    </row>
    <row r="95" spans="1:7" ht="24.75" customHeight="1">
      <c r="A95" s="34" t="s">
        <v>153</v>
      </c>
      <c r="B95" s="4" t="s">
        <v>10</v>
      </c>
      <c r="C95" s="49" t="s">
        <v>17</v>
      </c>
      <c r="D95" s="26" t="s">
        <v>132</v>
      </c>
      <c r="E95" s="4" t="s">
        <v>34</v>
      </c>
      <c r="F95" s="35">
        <v>3656.7</v>
      </c>
    </row>
    <row r="96" spans="1:7">
      <c r="A96" s="33" t="s">
        <v>136</v>
      </c>
      <c r="B96" s="37" t="s">
        <v>18</v>
      </c>
      <c r="C96" s="37"/>
      <c r="D96" s="37"/>
      <c r="E96" s="37"/>
      <c r="F96" s="38">
        <f>SUM(F97+F106+F108)</f>
        <v>44994.099999999991</v>
      </c>
      <c r="G96" s="39"/>
    </row>
    <row r="97" spans="1:6">
      <c r="A97" s="7" t="s">
        <v>45</v>
      </c>
      <c r="B97" s="4" t="s">
        <v>18</v>
      </c>
      <c r="C97" s="4" t="s">
        <v>2</v>
      </c>
      <c r="D97" s="4" t="s">
        <v>25</v>
      </c>
      <c r="E97" s="4"/>
      <c r="F97" s="20">
        <f>SUM(F98:F105)</f>
        <v>41207.899999999994</v>
      </c>
    </row>
    <row r="98" spans="1:6" ht="25.5">
      <c r="A98" s="5" t="s">
        <v>49</v>
      </c>
      <c r="B98" s="4" t="s">
        <v>18</v>
      </c>
      <c r="C98" s="4" t="s">
        <v>2</v>
      </c>
      <c r="D98" s="26" t="s">
        <v>133</v>
      </c>
      <c r="E98" s="49" t="s">
        <v>92</v>
      </c>
      <c r="F98" s="20">
        <v>72</v>
      </c>
    </row>
    <row r="99" spans="1:6" ht="25.5">
      <c r="A99" s="53" t="s">
        <v>201</v>
      </c>
      <c r="B99" s="45" t="s">
        <v>18</v>
      </c>
      <c r="C99" s="45" t="s">
        <v>2</v>
      </c>
      <c r="D99" s="42" t="s">
        <v>187</v>
      </c>
      <c r="E99" s="45" t="s">
        <v>92</v>
      </c>
      <c r="F99" s="54">
        <v>100</v>
      </c>
    </row>
    <row r="100" spans="1:6" ht="38.25">
      <c r="A100" s="53" t="s">
        <v>202</v>
      </c>
      <c r="B100" s="45" t="s">
        <v>18</v>
      </c>
      <c r="C100" s="45" t="s">
        <v>2</v>
      </c>
      <c r="D100" s="42" t="s">
        <v>188</v>
      </c>
      <c r="E100" s="45" t="s">
        <v>92</v>
      </c>
      <c r="F100" s="54">
        <v>50</v>
      </c>
    </row>
    <row r="101" spans="1:6" ht="25.5">
      <c r="A101" s="5" t="s">
        <v>46</v>
      </c>
      <c r="B101" s="4" t="s">
        <v>18</v>
      </c>
      <c r="C101" s="4" t="s">
        <v>2</v>
      </c>
      <c r="D101" s="4" t="s">
        <v>19</v>
      </c>
      <c r="E101" s="4" t="s">
        <v>34</v>
      </c>
      <c r="F101" s="20">
        <v>19060.2</v>
      </c>
    </row>
    <row r="102" spans="1:6" ht="18.75" customHeight="1">
      <c r="A102" s="5" t="s">
        <v>47</v>
      </c>
      <c r="B102" s="4" t="s">
        <v>18</v>
      </c>
      <c r="C102" s="4" t="s">
        <v>2</v>
      </c>
      <c r="D102" s="4" t="s">
        <v>36</v>
      </c>
      <c r="E102" s="4" t="s">
        <v>34</v>
      </c>
      <c r="F102" s="20">
        <v>1321.6</v>
      </c>
    </row>
    <row r="103" spans="1:6" ht="27" customHeight="1">
      <c r="A103" s="5" t="s">
        <v>48</v>
      </c>
      <c r="B103" s="4" t="s">
        <v>18</v>
      </c>
      <c r="C103" s="4" t="s">
        <v>2</v>
      </c>
      <c r="D103" s="4" t="s">
        <v>37</v>
      </c>
      <c r="E103" s="4" t="s">
        <v>34</v>
      </c>
      <c r="F103" s="20">
        <v>16940.3</v>
      </c>
    </row>
    <row r="104" spans="1:6" ht="15" customHeight="1">
      <c r="A104" s="11" t="s">
        <v>134</v>
      </c>
      <c r="B104" s="26" t="s">
        <v>18</v>
      </c>
      <c r="C104" s="26" t="s">
        <v>2</v>
      </c>
      <c r="D104" s="26" t="s">
        <v>155</v>
      </c>
      <c r="E104" s="4" t="s">
        <v>92</v>
      </c>
      <c r="F104" s="30">
        <v>1282.5999999999999</v>
      </c>
    </row>
    <row r="105" spans="1:6" ht="39.75" customHeight="1">
      <c r="A105" s="29" t="s">
        <v>95</v>
      </c>
      <c r="B105" s="26" t="s">
        <v>18</v>
      </c>
      <c r="C105" s="26" t="s">
        <v>2</v>
      </c>
      <c r="D105" s="26" t="s">
        <v>70</v>
      </c>
      <c r="E105" s="26" t="s">
        <v>71</v>
      </c>
      <c r="F105" s="20">
        <v>2381.1999999999998</v>
      </c>
    </row>
    <row r="106" spans="1:6" ht="15" customHeight="1">
      <c r="A106" s="7" t="s">
        <v>156</v>
      </c>
      <c r="B106" s="26" t="s">
        <v>18</v>
      </c>
      <c r="C106" s="26" t="s">
        <v>0</v>
      </c>
      <c r="D106" s="26"/>
      <c r="E106" s="26"/>
      <c r="F106" s="20">
        <v>800</v>
      </c>
    </row>
    <row r="107" spans="1:6" ht="15" customHeight="1">
      <c r="A107" s="11" t="s">
        <v>134</v>
      </c>
      <c r="B107" s="26" t="s">
        <v>18</v>
      </c>
      <c r="C107" s="26" t="s">
        <v>0</v>
      </c>
      <c r="D107" s="26" t="s">
        <v>135</v>
      </c>
      <c r="E107" s="26" t="s">
        <v>157</v>
      </c>
      <c r="F107" s="20">
        <v>800</v>
      </c>
    </row>
    <row r="108" spans="1:6" ht="16.5" customHeight="1">
      <c r="A108" s="7" t="s">
        <v>137</v>
      </c>
      <c r="B108" s="4" t="s">
        <v>18</v>
      </c>
      <c r="C108" s="4" t="s">
        <v>5</v>
      </c>
      <c r="D108" s="4"/>
      <c r="E108" s="4"/>
      <c r="F108" s="20">
        <v>2986.2</v>
      </c>
    </row>
    <row r="109" spans="1:6">
      <c r="A109" s="11" t="s">
        <v>41</v>
      </c>
      <c r="B109" s="4" t="s">
        <v>18</v>
      </c>
      <c r="C109" s="4" t="s">
        <v>5</v>
      </c>
      <c r="D109" s="4" t="s">
        <v>20</v>
      </c>
      <c r="E109" s="4" t="s">
        <v>34</v>
      </c>
      <c r="F109" s="20">
        <v>2986.2</v>
      </c>
    </row>
    <row r="110" spans="1:6" ht="18" customHeight="1">
      <c r="A110" s="7" t="s">
        <v>138</v>
      </c>
      <c r="B110" s="4" t="s">
        <v>17</v>
      </c>
      <c r="C110" s="4"/>
      <c r="D110" s="4"/>
      <c r="E110" s="4"/>
      <c r="F110" s="38">
        <v>310.89999999999998</v>
      </c>
    </row>
    <row r="111" spans="1:6" ht="16.5" customHeight="1">
      <c r="A111" s="7" t="s">
        <v>158</v>
      </c>
      <c r="B111" s="4" t="s">
        <v>17</v>
      </c>
      <c r="C111" s="4" t="s">
        <v>10</v>
      </c>
      <c r="D111" s="4"/>
      <c r="E111" s="4"/>
      <c r="F111" s="20">
        <v>310.89999999999998</v>
      </c>
    </row>
    <row r="112" spans="1:6" ht="25.5" customHeight="1">
      <c r="A112" s="11" t="s">
        <v>159</v>
      </c>
      <c r="B112" s="4" t="s">
        <v>17</v>
      </c>
      <c r="C112" s="4" t="s">
        <v>10</v>
      </c>
      <c r="D112" s="26" t="s">
        <v>160</v>
      </c>
      <c r="E112" s="26" t="s">
        <v>71</v>
      </c>
      <c r="F112" s="20">
        <v>310.89999999999998</v>
      </c>
    </row>
    <row r="113" spans="1:6" ht="16.5" customHeight="1">
      <c r="A113" s="7" t="s">
        <v>23</v>
      </c>
      <c r="B113" s="4" t="s">
        <v>22</v>
      </c>
      <c r="C113" s="4"/>
      <c r="D113" s="4"/>
      <c r="E113" s="4"/>
      <c r="F113" s="38">
        <f>SUM(F114+F116)</f>
        <v>28884.5</v>
      </c>
    </row>
    <row r="114" spans="1:6" ht="16.5" customHeight="1">
      <c r="A114" s="43" t="s">
        <v>161</v>
      </c>
      <c r="B114" s="26" t="s">
        <v>22</v>
      </c>
      <c r="C114" s="26" t="s">
        <v>2</v>
      </c>
      <c r="D114" s="4"/>
      <c r="E114" s="4"/>
      <c r="F114" s="20">
        <v>521.9</v>
      </c>
    </row>
    <row r="115" spans="1:6" ht="16.5" customHeight="1">
      <c r="A115" s="31" t="s">
        <v>162</v>
      </c>
      <c r="B115" s="26" t="s">
        <v>22</v>
      </c>
      <c r="C115" s="26" t="s">
        <v>2</v>
      </c>
      <c r="D115" s="26" t="s">
        <v>163</v>
      </c>
      <c r="E115" s="26" t="s">
        <v>30</v>
      </c>
      <c r="F115" s="20">
        <v>521.9</v>
      </c>
    </row>
    <row r="116" spans="1:6" ht="16.5" customHeight="1">
      <c r="A116" s="7" t="s">
        <v>24</v>
      </c>
      <c r="B116" s="4" t="s">
        <v>22</v>
      </c>
      <c r="C116" s="4" t="s">
        <v>3</v>
      </c>
      <c r="D116" s="4"/>
      <c r="E116" s="4"/>
      <c r="F116" s="20">
        <f>SUM(F117:F121)</f>
        <v>28362.6</v>
      </c>
    </row>
    <row r="117" spans="1:6" ht="25.5">
      <c r="A117" s="53" t="s">
        <v>203</v>
      </c>
      <c r="B117" s="45" t="s">
        <v>22</v>
      </c>
      <c r="C117" s="45" t="s">
        <v>3</v>
      </c>
      <c r="D117" s="45" t="s">
        <v>189</v>
      </c>
      <c r="E117" s="45" t="s">
        <v>190</v>
      </c>
      <c r="F117" s="54">
        <v>6536.4</v>
      </c>
    </row>
    <row r="118" spans="1:6" ht="25.5">
      <c r="A118" s="53" t="s">
        <v>204</v>
      </c>
      <c r="B118" s="45" t="s">
        <v>22</v>
      </c>
      <c r="C118" s="45" t="s">
        <v>3</v>
      </c>
      <c r="D118" s="45" t="s">
        <v>189</v>
      </c>
      <c r="E118" s="45" t="s">
        <v>191</v>
      </c>
      <c r="F118" s="54">
        <v>3721.2</v>
      </c>
    </row>
    <row r="119" spans="1:6" ht="25.5">
      <c r="A119" s="53" t="s">
        <v>203</v>
      </c>
      <c r="B119" s="45" t="s">
        <v>22</v>
      </c>
      <c r="C119" s="45" t="s">
        <v>3</v>
      </c>
      <c r="D119" s="45" t="s">
        <v>182</v>
      </c>
      <c r="E119" s="45" t="s">
        <v>190</v>
      </c>
      <c r="F119" s="54">
        <v>8096.8</v>
      </c>
    </row>
    <row r="120" spans="1:6" ht="25.5">
      <c r="A120" s="53" t="s">
        <v>204</v>
      </c>
      <c r="B120" s="45" t="s">
        <v>22</v>
      </c>
      <c r="C120" s="45" t="s">
        <v>3</v>
      </c>
      <c r="D120" s="45" t="s">
        <v>182</v>
      </c>
      <c r="E120" s="45" t="s">
        <v>191</v>
      </c>
      <c r="F120" s="54">
        <v>5411.7</v>
      </c>
    </row>
    <row r="121" spans="1:6" ht="15.75" customHeight="1">
      <c r="A121" s="5" t="s">
        <v>64</v>
      </c>
      <c r="B121" s="4" t="s">
        <v>22</v>
      </c>
      <c r="C121" s="4" t="s">
        <v>3</v>
      </c>
      <c r="D121" s="4" t="s">
        <v>57</v>
      </c>
      <c r="E121" s="4" t="s">
        <v>30</v>
      </c>
      <c r="F121" s="21">
        <v>4596.5</v>
      </c>
    </row>
    <row r="122" spans="1:6">
      <c r="A122" s="7" t="s">
        <v>141</v>
      </c>
      <c r="B122" s="26" t="s">
        <v>27</v>
      </c>
      <c r="C122" s="4"/>
      <c r="D122" s="4"/>
      <c r="E122" s="4"/>
      <c r="F122" s="38">
        <f>SUM(F123+F125)</f>
        <v>17939.8</v>
      </c>
    </row>
    <row r="123" spans="1:6" ht="15" customHeight="1">
      <c r="A123" s="7" t="s">
        <v>140</v>
      </c>
      <c r="B123" s="26" t="s">
        <v>27</v>
      </c>
      <c r="C123" s="4" t="s">
        <v>2</v>
      </c>
      <c r="D123" s="4"/>
      <c r="E123" s="4"/>
      <c r="F123" s="20">
        <v>16531.599999999999</v>
      </c>
    </row>
    <row r="124" spans="1:6">
      <c r="A124" s="11" t="s">
        <v>41</v>
      </c>
      <c r="B124" s="26" t="s">
        <v>27</v>
      </c>
      <c r="C124" s="4" t="s">
        <v>2</v>
      </c>
      <c r="D124" s="26" t="s">
        <v>93</v>
      </c>
      <c r="E124" s="26" t="s">
        <v>34</v>
      </c>
      <c r="F124" s="20">
        <v>16531.599999999999</v>
      </c>
    </row>
    <row r="125" spans="1:6">
      <c r="A125" s="7" t="s">
        <v>142</v>
      </c>
      <c r="B125" s="26" t="s">
        <v>27</v>
      </c>
      <c r="C125" s="26" t="s">
        <v>0</v>
      </c>
      <c r="D125" s="26"/>
      <c r="E125" s="26"/>
      <c r="F125" s="20">
        <v>1408.2</v>
      </c>
    </row>
    <row r="126" spans="1:6">
      <c r="A126" s="5" t="s">
        <v>177</v>
      </c>
      <c r="B126" s="26" t="s">
        <v>27</v>
      </c>
      <c r="C126" s="26" t="s">
        <v>0</v>
      </c>
      <c r="D126" s="4" t="s">
        <v>21</v>
      </c>
      <c r="E126" s="4" t="s">
        <v>4</v>
      </c>
      <c r="F126" s="20">
        <v>1408.1949999999999</v>
      </c>
    </row>
    <row r="127" spans="1:6">
      <c r="A127" s="7" t="s">
        <v>26</v>
      </c>
      <c r="B127" s="26" t="s">
        <v>139</v>
      </c>
      <c r="C127" s="4" t="s">
        <v>28</v>
      </c>
      <c r="D127" s="4"/>
      <c r="E127" s="4"/>
      <c r="F127" s="41">
        <f>SUM(F128+F131)</f>
        <v>26640.7</v>
      </c>
    </row>
    <row r="128" spans="1:6">
      <c r="A128" s="7" t="s">
        <v>69</v>
      </c>
      <c r="B128" s="26" t="s">
        <v>139</v>
      </c>
      <c r="C128" s="4" t="s">
        <v>2</v>
      </c>
      <c r="D128" s="4"/>
      <c r="E128" s="4"/>
      <c r="F128" s="21">
        <v>26622.5</v>
      </c>
    </row>
    <row r="129" spans="1:7" ht="25.5">
      <c r="A129" s="11" t="s">
        <v>50</v>
      </c>
      <c r="B129" s="26" t="s">
        <v>139</v>
      </c>
      <c r="C129" s="4" t="s">
        <v>2</v>
      </c>
      <c r="D129" s="4" t="s">
        <v>65</v>
      </c>
      <c r="E129" s="4" t="s">
        <v>66</v>
      </c>
      <c r="F129" s="21">
        <v>26622.5</v>
      </c>
      <c r="G129" s="28"/>
    </row>
    <row r="130" spans="1:7">
      <c r="A130" s="7" t="s">
        <v>143</v>
      </c>
      <c r="B130" s="26" t="s">
        <v>139</v>
      </c>
      <c r="C130" s="26" t="s">
        <v>0</v>
      </c>
      <c r="D130" s="4"/>
      <c r="E130" s="4"/>
      <c r="F130" s="21">
        <v>18.2</v>
      </c>
      <c r="G130" s="28"/>
    </row>
    <row r="131" spans="1:7" ht="25.5">
      <c r="A131" s="11" t="s">
        <v>51</v>
      </c>
      <c r="B131" s="26" t="s">
        <v>139</v>
      </c>
      <c r="C131" s="26" t="s">
        <v>0</v>
      </c>
      <c r="D131" s="4" t="s">
        <v>67</v>
      </c>
      <c r="E131" s="4" t="s">
        <v>68</v>
      </c>
      <c r="F131" s="21">
        <v>18.2</v>
      </c>
      <c r="G131" s="28"/>
    </row>
    <row r="132" spans="1:7">
      <c r="A132" s="7" t="s">
        <v>29</v>
      </c>
      <c r="B132" s="1"/>
      <c r="C132" s="1"/>
      <c r="D132" s="1"/>
      <c r="E132" s="1"/>
      <c r="F132" s="41">
        <f>SUM(F12+F43+F46+F52+F64+F67+F96+F110+F113+F122+F127+F49)</f>
        <v>542900</v>
      </c>
    </row>
    <row r="133" spans="1:7">
      <c r="F133" s="22"/>
    </row>
    <row r="134" spans="1:7">
      <c r="F134" s="22"/>
    </row>
    <row r="135" spans="1:7">
      <c r="F135" s="22"/>
    </row>
    <row r="136" spans="1:7">
      <c r="A136" s="57" t="s">
        <v>192</v>
      </c>
      <c r="B136" s="58"/>
      <c r="C136" s="14"/>
      <c r="D136" s="14"/>
      <c r="E136" s="14"/>
      <c r="F136" s="14"/>
    </row>
    <row r="137" spans="1:7">
      <c r="A137" s="57" t="s">
        <v>94</v>
      </c>
      <c r="B137" s="58"/>
      <c r="C137" s="14"/>
      <c r="D137" s="14"/>
      <c r="E137" s="14"/>
      <c r="F137" s="40" t="s">
        <v>193</v>
      </c>
    </row>
    <row r="138" spans="1:7">
      <c r="F138" s="22"/>
    </row>
    <row r="139" spans="1:7">
      <c r="F139" s="22"/>
    </row>
    <row r="140" spans="1:7">
      <c r="F140" s="22"/>
    </row>
    <row r="141" spans="1:7">
      <c r="F141" s="22"/>
    </row>
    <row r="142" spans="1:7">
      <c r="F142" s="22"/>
    </row>
    <row r="143" spans="1:7">
      <c r="F143" s="22"/>
    </row>
    <row r="144" spans="1:7">
      <c r="F144" s="22"/>
    </row>
    <row r="145" spans="6:6">
      <c r="F145" s="22"/>
    </row>
    <row r="146" spans="6:6">
      <c r="F146" s="22"/>
    </row>
    <row r="147" spans="6:6">
      <c r="F147" s="22"/>
    </row>
    <row r="148" spans="6:6">
      <c r="F148" s="22"/>
    </row>
    <row r="149" spans="6:6">
      <c r="F149" s="22"/>
    </row>
    <row r="150" spans="6:6">
      <c r="F150" s="22"/>
    </row>
    <row r="151" spans="6:6">
      <c r="F151" s="22"/>
    </row>
    <row r="152" spans="6:6">
      <c r="F152" s="22"/>
    </row>
    <row r="153" spans="6:6">
      <c r="F153" s="22"/>
    </row>
    <row r="154" spans="6:6">
      <c r="F154" s="22"/>
    </row>
    <row r="155" spans="6:6">
      <c r="F155" s="22"/>
    </row>
    <row r="156" spans="6:6">
      <c r="F156" s="22"/>
    </row>
    <row r="157" spans="6:6">
      <c r="F157" s="22"/>
    </row>
    <row r="158" spans="6:6">
      <c r="F158" s="22"/>
    </row>
    <row r="159" spans="6:6">
      <c r="F159" s="22"/>
    </row>
    <row r="160" spans="6:6">
      <c r="F160" s="22"/>
    </row>
    <row r="161" spans="6:6">
      <c r="F161" s="22"/>
    </row>
    <row r="162" spans="6:6">
      <c r="F162" s="22"/>
    </row>
    <row r="163" spans="6:6">
      <c r="F163" s="22"/>
    </row>
    <row r="164" spans="6:6">
      <c r="F164" s="9"/>
    </row>
    <row r="165" spans="6:6">
      <c r="F165" s="9"/>
    </row>
    <row r="166" spans="6:6">
      <c r="F166" s="9"/>
    </row>
    <row r="167" spans="6:6">
      <c r="F167" s="9"/>
    </row>
    <row r="168" spans="6:6">
      <c r="F168" s="9"/>
    </row>
    <row r="169" spans="6:6">
      <c r="F169" s="9"/>
    </row>
    <row r="170" spans="6:6">
      <c r="F170" s="9"/>
    </row>
    <row r="171" spans="6:6">
      <c r="F171" s="9"/>
    </row>
  </sheetData>
  <mergeCells count="4">
    <mergeCell ref="A8:F8"/>
    <mergeCell ref="A9:G9"/>
    <mergeCell ref="A136:B136"/>
    <mergeCell ref="A137:B137"/>
  </mergeCells>
  <phoneticPr fontId="0" type="noConversion"/>
  <pageMargins left="0.59055118110236227" right="0.19685039370078741" top="0.39370078740157483" bottom="0.59055118110236227" header="0.51181102362204722" footer="0.51181102362204722"/>
  <pageSetup paperSize="9" scale="8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Резеда</cp:lastModifiedBy>
  <cp:lastPrinted>2014-03-03T05:55:20Z</cp:lastPrinted>
  <dcterms:created xsi:type="dcterms:W3CDTF">1996-10-08T23:32:33Z</dcterms:created>
  <dcterms:modified xsi:type="dcterms:W3CDTF">2014-03-24T12:40:51Z</dcterms:modified>
</cp:coreProperties>
</file>