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slo-nazarova\Desktop\отчет 317 форма на сайт\"/>
    </mc:Choice>
  </mc:AlternateContent>
  <bookViews>
    <workbookView xWindow="0" yWindow="0" windowWidth="23040" windowHeight="9192" tabRatio="597"/>
  </bookViews>
  <sheets>
    <sheet name="на 01.07.2020" sheetId="30" r:id="rId1"/>
  </sheets>
  <calcPr calcId="162913"/>
</workbook>
</file>

<file path=xl/calcChain.xml><?xml version="1.0" encoding="utf-8"?>
<calcChain xmlns="http://schemas.openxmlformats.org/spreadsheetml/2006/main">
  <c r="E40" i="30" l="1"/>
  <c r="E34" i="30" l="1"/>
  <c r="E30" i="30"/>
  <c r="E31" i="30"/>
  <c r="E42" i="30"/>
  <c r="E36" i="30" l="1"/>
  <c r="C27" i="30" l="1"/>
  <c r="C23" i="30"/>
  <c r="C22" i="30" s="1"/>
  <c r="C14" i="30"/>
  <c r="D59" i="30" l="1"/>
  <c r="C59" i="30"/>
  <c r="B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1" i="30"/>
  <c r="E39" i="30"/>
  <c r="E38" i="30"/>
  <c r="E37" i="30"/>
  <c r="D35" i="30"/>
  <c r="C35" i="30"/>
  <c r="E33" i="30"/>
  <c r="E32" i="30"/>
  <c r="E29" i="30"/>
  <c r="E28" i="30"/>
  <c r="D27" i="30"/>
  <c r="B27" i="30"/>
  <c r="E25" i="30"/>
  <c r="E24" i="30"/>
  <c r="D23" i="30"/>
  <c r="B23" i="30"/>
  <c r="E20" i="30"/>
  <c r="E19" i="30"/>
  <c r="E18" i="30"/>
  <c r="E17" i="30"/>
  <c r="E16" i="30"/>
  <c r="E15" i="30"/>
  <c r="D14" i="30"/>
  <c r="D8" i="30" s="1"/>
  <c r="B14" i="30"/>
  <c r="B8" i="30" s="1"/>
  <c r="E13" i="30"/>
  <c r="E12" i="30"/>
  <c r="E11" i="30"/>
  <c r="E10" i="30"/>
  <c r="E9" i="30"/>
  <c r="C8" i="30"/>
  <c r="B22" i="30" l="1"/>
  <c r="B7" i="30" s="1"/>
  <c r="D22" i="30"/>
  <c r="D7" i="30" s="1"/>
  <c r="E27" i="30"/>
  <c r="E14" i="30"/>
  <c r="E8" i="30"/>
  <c r="E35" i="30"/>
  <c r="E23" i="30"/>
  <c r="B35" i="30"/>
  <c r="E59" i="30"/>
  <c r="E22" i="30" l="1"/>
  <c r="C7" i="30"/>
  <c r="C45" i="30" s="1"/>
  <c r="C61" i="30" s="1"/>
  <c r="B45" i="30"/>
  <c r="B61" i="30" s="1"/>
  <c r="D45" i="30"/>
  <c r="E7" i="30" l="1"/>
  <c r="D62" i="30"/>
  <c r="E45" i="30"/>
</calcChain>
</file>

<file path=xl/sharedStrings.xml><?xml version="1.0" encoding="utf-8"?>
<sst xmlns="http://schemas.openxmlformats.org/spreadsheetml/2006/main" count="64" uniqueCount="64">
  <si>
    <t>Наименование показателя</t>
  </si>
  <si>
    <t>БЕЗВОЗМЕЗДНЫЕ ПОСТУПЛЕНИЯ</t>
  </si>
  <si>
    <t xml:space="preserve">ДОХОДЫ БЮДЖЕТА - ИТОГО </t>
  </si>
  <si>
    <t>НАЛОГОВЫЕ И НЕНАЛОГОВЫЕ ДОХОДЫ</t>
  </si>
  <si>
    <t>НАЛОГОВЫЕ ДОХОДЫ</t>
  </si>
  <si>
    <t>Налог на имущество физических лиц</t>
  </si>
  <si>
    <t>Земельный налог</t>
  </si>
  <si>
    <t>НЕНАЛОГОВЫЕ ДОХОДЫ</t>
  </si>
  <si>
    <t xml:space="preserve">Налог на доходы физических лиц </t>
  </si>
  <si>
    <t>Налог, взимаемый в связи с  применением упрощенной системы налогобложения</t>
  </si>
  <si>
    <t>тыс.руб.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</si>
  <si>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</si>
  <si>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</si>
  <si>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</si>
  <si>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</si>
  <si>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</si>
  <si>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Субсидии </t>
  </si>
  <si>
    <t xml:space="preserve">Субвенции </t>
  </si>
  <si>
    <t>Доходы от использования имущества, находящегося в государственной и муниципальной собствености</t>
  </si>
  <si>
    <t>доходы от сдачи в аренду имущества</t>
  </si>
  <si>
    <t>доходы от реализации имущества</t>
  </si>
  <si>
    <t xml:space="preserve">ДОХОДЫ </t>
  </si>
  <si>
    <t>РАСХОДЫ</t>
  </si>
  <si>
    <t>Общегосударст.вопросы              (01)</t>
  </si>
  <si>
    <t>Национальная экономика             (04)</t>
  </si>
  <si>
    <t xml:space="preserve">Дефицит </t>
  </si>
  <si>
    <t>Профицит</t>
  </si>
  <si>
    <t>ВСЕГО РАСХОДОВ - ИТОГО</t>
  </si>
  <si>
    <t>Межбюджетные трансферты :</t>
  </si>
  <si>
    <t>Физическая культура и спорт (11)</t>
  </si>
  <si>
    <t>Налоги на совокупный доход</t>
  </si>
  <si>
    <t>Прочие налоговые доходы</t>
  </si>
  <si>
    <t>Прочие неналоговые доходы</t>
  </si>
  <si>
    <t>Возврат остатков субсидий, субвенций</t>
  </si>
  <si>
    <t>Штрафы, санкции, возмещение ущерба</t>
  </si>
  <si>
    <t>Иные межбюджетные трансферты РТ</t>
  </si>
  <si>
    <t>Прочие безвозмездные поступления</t>
  </si>
  <si>
    <t xml:space="preserve">Национальная безопасность и    правоохран. деятельность (03) </t>
  </si>
  <si>
    <t>Налог,взимаемый в виде стоимости патента</t>
  </si>
  <si>
    <t>ЖКХ                                              (05)</t>
  </si>
  <si>
    <t>Национальная оборона                (02)</t>
  </si>
  <si>
    <t>Образование                                 (07)</t>
  </si>
  <si>
    <t>Культура                                       (08)</t>
  </si>
  <si>
    <t>Соцполитика                                 (10)</t>
  </si>
  <si>
    <t>Здравоохранение                           (09)</t>
  </si>
  <si>
    <t>Охрана окружающей среды          (06)</t>
  </si>
  <si>
    <t>Возврат остатков из поселений</t>
  </si>
  <si>
    <t>Акцизы на нефтепродукты</t>
  </si>
  <si>
    <t>доходы от продажи земельных участков</t>
  </si>
  <si>
    <t>Субсидии на выравнивание уровня бюджетной обеспеченности</t>
  </si>
  <si>
    <t>Дотации</t>
  </si>
  <si>
    <t>Налог на добычу полезных ископаемых</t>
  </si>
  <si>
    <t>Межбюджетные трансферты(14)</t>
  </si>
  <si>
    <t>доходы от перечисления части прибыли МУП</t>
  </si>
  <si>
    <t>Утвержденные бюджетные ассигнования</t>
  </si>
  <si>
    <t>% выполнения к уточненному плану.</t>
  </si>
  <si>
    <t>( в т.ч. сумма по доп нормативу -85%)</t>
  </si>
  <si>
    <t>доходы получаемые в виде арендной платы , либо иной платы за передачу в возмездное пользование государственного и муниципального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</si>
  <si>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</si>
  <si>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компенсации затрат государства</t>
  </si>
  <si>
    <t>ОТЧЕТ ОБ ИСПОЛНЕНИИ КОНСОЛИДИРОВАННОГО БЮДЖЕТА  РЫБНО-СЛОБОДСКОГО МУНИЦИПАЛЬНОГО РАЙОНА НА 01.07.2020 ГОДА</t>
  </si>
  <si>
    <t>январь-июнь 2020 года</t>
  </si>
  <si>
    <t>Исполнено на 01.07.2020</t>
  </si>
  <si>
    <t>Уточненные бюджетные ассигнования на 01.07.2020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</si>
</sst>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8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9" fontId="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9" fontId="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 shrinkToFi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wrapText="1"/>
    </xf>
  </cellXfs>
  <cellStyles count="3">
    <cellStyle name="Обычный" xfId="0" builtinId="0"/>
    <cellStyle name="Процент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zoomScale="73" zoomScaleNormal="73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N25" sqref="N25"/>
    </sheetView>
  </sheetViews>
  <sheetFormatPr defaultColWidth="8.88671875" defaultRowHeight="15.6" x14ac:dyDescent="0.25"/>
  <cols>
    <col min="1" max="1" width="86.109375" style="1" customWidth="1"/>
    <col min="2" max="2" width="19.88671875" style="1" customWidth="1"/>
    <col min="3" max="3" width="18.109375" style="1" customWidth="1"/>
    <col min="4" max="4" width="17.88671875" style="7" customWidth="1"/>
    <col min="5" max="5" width="16.88671875" style="2" customWidth="1"/>
    <col min="6" max="6" width="13" style="1" bestFit="1" customWidth="1"/>
    <col min="7" max="16384" width="8.88671875" style="1"/>
  </cols>
  <sheetData>
    <row r="1" spans="1:5" ht="17.399999999999999" x14ac:dyDescent="0.25">
      <c r="D1" s="12"/>
      <c r="E1" s="12"/>
    </row>
    <row r="2" spans="1:5" ht="40.200000000000003" customHeight="1" x14ac:dyDescent="0.25">
      <c r="A2" s="57" t="s">
        <v>60</v>
      </c>
      <c r="B2" s="57"/>
      <c r="C2" s="57"/>
      <c r="D2" s="57"/>
      <c r="E2" s="51"/>
    </row>
    <row r="3" spans="1:5" ht="18" x14ac:dyDescent="0.25">
      <c r="A3" s="9"/>
      <c r="B3" s="9"/>
      <c r="C3" s="9"/>
      <c r="D3" s="23"/>
      <c r="E3" s="24" t="s">
        <v>10</v>
      </c>
    </row>
    <row r="4" spans="1:5" s="9" customFormat="1" ht="18" x14ac:dyDescent="0.25">
      <c r="A4" s="55" t="s">
        <v>0</v>
      </c>
      <c r="B4" s="55" t="s">
        <v>61</v>
      </c>
      <c r="C4" s="55"/>
      <c r="D4" s="55"/>
      <c r="E4" s="55"/>
    </row>
    <row r="5" spans="1:5" s="9" customFormat="1" ht="87" x14ac:dyDescent="0.25">
      <c r="A5" s="55"/>
      <c r="B5" s="21" t="s">
        <v>54</v>
      </c>
      <c r="C5" s="21" t="s">
        <v>63</v>
      </c>
      <c r="D5" s="21" t="s">
        <v>62</v>
      </c>
      <c r="E5" s="25" t="s">
        <v>55</v>
      </c>
    </row>
    <row r="6" spans="1:5" s="4" customFormat="1" ht="17.399999999999999" x14ac:dyDescent="0.25">
      <c r="A6" s="56" t="s">
        <v>21</v>
      </c>
      <c r="B6" s="56"/>
      <c r="C6" s="56"/>
      <c r="D6" s="56"/>
      <c r="E6" s="56"/>
    </row>
    <row r="7" spans="1:5" s="5" customFormat="1" ht="17.399999999999999" x14ac:dyDescent="0.25">
      <c r="A7" s="26" t="s">
        <v>3</v>
      </c>
      <c r="B7" s="27">
        <f>B8+B22</f>
        <v>207199.4</v>
      </c>
      <c r="C7" s="27">
        <f>C8+C22</f>
        <v>214257.9</v>
      </c>
      <c r="D7" s="27">
        <f>D8+D22</f>
        <v>97438.799999999988</v>
      </c>
      <c r="E7" s="28">
        <f>D7/C7</f>
        <v>0.4547734295911609</v>
      </c>
    </row>
    <row r="8" spans="1:5" s="6" customFormat="1" ht="18" x14ac:dyDescent="0.25">
      <c r="A8" s="29" t="s">
        <v>4</v>
      </c>
      <c r="B8" s="27">
        <f>B9+B12+B13+B14+B20+B21+B11+B19</f>
        <v>202251.9</v>
      </c>
      <c r="C8" s="27">
        <f>C9+C12+C13+C14+C20+C21+C11+C19</f>
        <v>202251.9</v>
      </c>
      <c r="D8" s="27">
        <f>D9+D12+D13+D14+D20+D21+D11+D19</f>
        <v>86654.499999999985</v>
      </c>
      <c r="E8" s="30">
        <f t="shared" ref="E8:E45" si="0">D8/C8</f>
        <v>0.42844838540453756</v>
      </c>
    </row>
    <row r="9" spans="1:5" ht="17.399999999999999" x14ac:dyDescent="0.25">
      <c r="A9" s="19" t="s">
        <v>8</v>
      </c>
      <c r="B9" s="53">
        <v>150491.1</v>
      </c>
      <c r="C9" s="31">
        <v>150491.1</v>
      </c>
      <c r="D9" s="31">
        <v>65419.8</v>
      </c>
      <c r="E9" s="32">
        <f t="shared" si="0"/>
        <v>0.43470876350827392</v>
      </c>
    </row>
    <row r="10" spans="1:5" ht="18" x14ac:dyDescent="0.25">
      <c r="A10" s="33" t="s">
        <v>56</v>
      </c>
      <c r="B10" s="39">
        <v>127917.4</v>
      </c>
      <c r="C10" s="22">
        <v>127917.4</v>
      </c>
      <c r="D10" s="22">
        <v>55607</v>
      </c>
      <c r="E10" s="34">
        <f t="shared" si="0"/>
        <v>0.43471021143331556</v>
      </c>
    </row>
    <row r="11" spans="1:5" s="3" customFormat="1" ht="17.399999999999999" x14ac:dyDescent="0.25">
      <c r="A11" s="19" t="s">
        <v>47</v>
      </c>
      <c r="B11" s="53">
        <v>17000</v>
      </c>
      <c r="C11" s="31">
        <v>17000</v>
      </c>
      <c r="D11" s="31">
        <v>7727.2</v>
      </c>
      <c r="E11" s="32">
        <f t="shared" si="0"/>
        <v>0.45454117647058823</v>
      </c>
    </row>
    <row r="12" spans="1:5" ht="17.399999999999999" x14ac:dyDescent="0.25">
      <c r="A12" s="19" t="s">
        <v>6</v>
      </c>
      <c r="B12" s="53">
        <v>17217.8</v>
      </c>
      <c r="C12" s="31">
        <v>17217.8</v>
      </c>
      <c r="D12" s="31">
        <v>5691.3</v>
      </c>
      <c r="E12" s="32">
        <f t="shared" si="0"/>
        <v>0.33054745670178537</v>
      </c>
    </row>
    <row r="13" spans="1:5" ht="17.399999999999999" x14ac:dyDescent="0.25">
      <c r="A13" s="19" t="s">
        <v>5</v>
      </c>
      <c r="B13" s="53">
        <v>5276</v>
      </c>
      <c r="C13" s="31">
        <v>5276</v>
      </c>
      <c r="D13" s="31">
        <v>398.9</v>
      </c>
      <c r="E13" s="32">
        <f t="shared" si="0"/>
        <v>7.5606520090978013E-2</v>
      </c>
    </row>
    <row r="14" spans="1:5" ht="17.399999999999999" x14ac:dyDescent="0.25">
      <c r="A14" s="19" t="s">
        <v>30</v>
      </c>
      <c r="B14" s="53">
        <f>SUM(B15:B18)</f>
        <v>10897</v>
      </c>
      <c r="C14" s="31">
        <f>SUM(C15:C18)</f>
        <v>10897</v>
      </c>
      <c r="D14" s="31">
        <f>SUM(D15:D18)</f>
        <v>6657.4000000000005</v>
      </c>
      <c r="E14" s="32">
        <f t="shared" si="0"/>
        <v>0.6109387904927962</v>
      </c>
    </row>
    <row r="15" spans="1:5" ht="36" x14ac:dyDescent="0.25">
      <c r="A15" s="35" t="s">
        <v>9</v>
      </c>
      <c r="B15" s="39">
        <v>3600</v>
      </c>
      <c r="C15" s="22">
        <v>3600</v>
      </c>
      <c r="D15" s="22">
        <v>2233.1</v>
      </c>
      <c r="E15" s="34">
        <f t="shared" si="0"/>
        <v>0.62030555555555555</v>
      </c>
    </row>
    <row r="16" spans="1:5" ht="18" x14ac:dyDescent="0.25">
      <c r="A16" s="35" t="s">
        <v>38</v>
      </c>
      <c r="B16" s="39">
        <v>110</v>
      </c>
      <c r="C16" s="22">
        <v>110</v>
      </c>
      <c r="D16" s="22">
        <v>58.8</v>
      </c>
      <c r="E16" s="34">
        <f t="shared" si="0"/>
        <v>0.53454545454545455</v>
      </c>
    </row>
    <row r="17" spans="1:5" ht="27" customHeight="1" x14ac:dyDescent="0.25">
      <c r="A17" s="35" t="s">
        <v>11</v>
      </c>
      <c r="B17" s="39">
        <v>5463</v>
      </c>
      <c r="C17" s="22">
        <v>5463</v>
      </c>
      <c r="D17" s="22">
        <v>3066.2</v>
      </c>
      <c r="E17" s="34">
        <f t="shared" si="0"/>
        <v>0.5612667032765879</v>
      </c>
    </row>
    <row r="18" spans="1:5" ht="18" x14ac:dyDescent="0.25">
      <c r="A18" s="35" t="s">
        <v>12</v>
      </c>
      <c r="B18" s="39">
        <v>1724</v>
      </c>
      <c r="C18" s="22">
        <v>1724</v>
      </c>
      <c r="D18" s="22">
        <v>1299.3</v>
      </c>
      <c r="E18" s="34">
        <f t="shared" si="0"/>
        <v>0.75365429234338743</v>
      </c>
    </row>
    <row r="19" spans="1:5" ht="17.399999999999999" x14ac:dyDescent="0.25">
      <c r="A19" s="19" t="s">
        <v>51</v>
      </c>
      <c r="B19" s="53">
        <v>0</v>
      </c>
      <c r="C19" s="31"/>
      <c r="D19" s="31">
        <v>-7.5</v>
      </c>
      <c r="E19" s="32" t="e">
        <f t="shared" si="0"/>
        <v>#DIV/0!</v>
      </c>
    </row>
    <row r="20" spans="1:5" ht="17.399999999999999" x14ac:dyDescent="0.25">
      <c r="A20" s="19" t="s">
        <v>13</v>
      </c>
      <c r="B20" s="53">
        <v>1370</v>
      </c>
      <c r="C20" s="31">
        <v>1370</v>
      </c>
      <c r="D20" s="11">
        <v>767.4</v>
      </c>
      <c r="E20" s="32">
        <f t="shared" si="0"/>
        <v>0.56014598540145988</v>
      </c>
    </row>
    <row r="21" spans="1:5" s="3" customFormat="1" ht="17.399999999999999" x14ac:dyDescent="0.25">
      <c r="A21" s="19" t="s">
        <v>31</v>
      </c>
      <c r="B21" s="31">
        <v>0</v>
      </c>
      <c r="C21" s="31">
        <v>0</v>
      </c>
      <c r="D21" s="31"/>
      <c r="E21" s="32"/>
    </row>
    <row r="22" spans="1:5" ht="18" x14ac:dyDescent="0.25">
      <c r="A22" s="29" t="s">
        <v>7</v>
      </c>
      <c r="B22" s="27">
        <f>B23+B27+B31+B32+B33+B34</f>
        <v>4947.5</v>
      </c>
      <c r="C22" s="27">
        <f t="shared" ref="C22:D22" si="1">C23+C27+C31+C32+C33+C34</f>
        <v>12006</v>
      </c>
      <c r="D22" s="27">
        <f t="shared" si="1"/>
        <v>10784.3</v>
      </c>
      <c r="E22" s="30">
        <f t="shared" si="0"/>
        <v>0.89824254539396964</v>
      </c>
    </row>
    <row r="23" spans="1:5" ht="34.799999999999997" x14ac:dyDescent="0.25">
      <c r="A23" s="19" t="s">
        <v>18</v>
      </c>
      <c r="B23" s="36">
        <f>B24+B25+B26</f>
        <v>4068.5</v>
      </c>
      <c r="C23" s="36">
        <f>C24+C25+C26</f>
        <v>4068.5</v>
      </c>
      <c r="D23" s="36">
        <f>D24+D25+D26</f>
        <v>2896.2</v>
      </c>
      <c r="E23" s="37">
        <f t="shared" si="0"/>
        <v>0.71185940764409483</v>
      </c>
    </row>
    <row r="24" spans="1:5" ht="36" x14ac:dyDescent="0.25">
      <c r="A24" s="35" t="s">
        <v>57</v>
      </c>
      <c r="B24" s="22">
        <v>4068.5</v>
      </c>
      <c r="C24" s="22">
        <v>4068.5</v>
      </c>
      <c r="D24" s="22">
        <v>2896.2</v>
      </c>
      <c r="E24" s="34">
        <f t="shared" si="0"/>
        <v>0.71185940764409483</v>
      </c>
    </row>
    <row r="25" spans="1:5" ht="18" x14ac:dyDescent="0.25">
      <c r="A25" s="35" t="s">
        <v>19</v>
      </c>
      <c r="B25" s="22"/>
      <c r="C25" s="22"/>
      <c r="D25" s="22"/>
      <c r="E25" s="34" t="e">
        <f t="shared" si="0"/>
        <v>#DIV/0!</v>
      </c>
    </row>
    <row r="26" spans="1:5" ht="18" x14ac:dyDescent="0.25">
      <c r="A26" s="35" t="s">
        <v>53</v>
      </c>
      <c r="B26" s="22"/>
      <c r="C26" s="22"/>
      <c r="D26" s="22"/>
      <c r="E26" s="34">
        <v>0</v>
      </c>
    </row>
    <row r="27" spans="1:5" ht="17.399999999999999" x14ac:dyDescent="0.25">
      <c r="A27" s="19" t="s">
        <v>15</v>
      </c>
      <c r="B27" s="31">
        <f>B28+B29</f>
        <v>602</v>
      </c>
      <c r="C27" s="31">
        <f>C28+C29</f>
        <v>602</v>
      </c>
      <c r="D27" s="11">
        <f>D28+D29</f>
        <v>226.1</v>
      </c>
      <c r="E27" s="32">
        <f t="shared" si="0"/>
        <v>0.37558139534883722</v>
      </c>
    </row>
    <row r="28" spans="1:5" ht="18" x14ac:dyDescent="0.25">
      <c r="A28" s="35" t="s">
        <v>48</v>
      </c>
      <c r="B28" s="22">
        <v>500</v>
      </c>
      <c r="C28" s="22">
        <v>500</v>
      </c>
      <c r="D28" s="22">
        <v>226.1</v>
      </c>
      <c r="E28" s="34">
        <f t="shared" si="0"/>
        <v>0.45219999999999999</v>
      </c>
    </row>
    <row r="29" spans="1:5" ht="18" x14ac:dyDescent="0.25">
      <c r="A29" s="35" t="s">
        <v>20</v>
      </c>
      <c r="B29" s="22">
        <v>102</v>
      </c>
      <c r="C29" s="22">
        <v>102</v>
      </c>
      <c r="D29" s="22"/>
      <c r="E29" s="34">
        <f t="shared" si="0"/>
        <v>0</v>
      </c>
    </row>
    <row r="30" spans="1:5" s="3" customFormat="1" ht="36" x14ac:dyDescent="0.25">
      <c r="A30" s="52" t="s">
        <v>58</v>
      </c>
      <c r="B30" s="31"/>
      <c r="C30" s="31"/>
      <c r="D30" s="13"/>
      <c r="E30" s="34" t="e">
        <f t="shared" si="0"/>
        <v>#DIV/0!</v>
      </c>
    </row>
    <row r="31" spans="1:5" s="3" customFormat="1" ht="18" x14ac:dyDescent="0.25">
      <c r="A31" s="54" t="s">
        <v>59</v>
      </c>
      <c r="B31" s="31"/>
      <c r="C31" s="31">
        <v>1195.0999999999999</v>
      </c>
      <c r="D31" s="13">
        <v>1635.5</v>
      </c>
      <c r="E31" s="34">
        <f t="shared" si="0"/>
        <v>1.3685047276378546</v>
      </c>
    </row>
    <row r="32" spans="1:5" ht="17.399999999999999" x14ac:dyDescent="0.25">
      <c r="A32" s="19" t="s">
        <v>14</v>
      </c>
      <c r="B32" s="31">
        <v>44</v>
      </c>
      <c r="C32" s="31">
        <v>44</v>
      </c>
      <c r="D32" s="31">
        <v>18.600000000000001</v>
      </c>
      <c r="E32" s="32">
        <f t="shared" si="0"/>
        <v>0.42272727272727278</v>
      </c>
    </row>
    <row r="33" spans="1:5" ht="17.399999999999999" x14ac:dyDescent="0.25">
      <c r="A33" s="19" t="s">
        <v>34</v>
      </c>
      <c r="B33" s="31">
        <v>233</v>
      </c>
      <c r="C33" s="31">
        <v>233</v>
      </c>
      <c r="D33" s="31">
        <v>144.5</v>
      </c>
      <c r="E33" s="32">
        <f t="shared" si="0"/>
        <v>0.62017167381974247</v>
      </c>
    </row>
    <row r="34" spans="1:5" ht="17.399999999999999" x14ac:dyDescent="0.25">
      <c r="A34" s="19" t="s">
        <v>32</v>
      </c>
      <c r="B34" s="31"/>
      <c r="C34" s="31">
        <v>5863.4</v>
      </c>
      <c r="D34" s="31">
        <v>5863.4</v>
      </c>
      <c r="E34" s="32">
        <f t="shared" si="0"/>
        <v>1</v>
      </c>
    </row>
    <row r="35" spans="1:5" s="15" customFormat="1" ht="18" x14ac:dyDescent="0.25">
      <c r="A35" s="29" t="s">
        <v>1</v>
      </c>
      <c r="B35" s="27">
        <f>SUM(B36:B44)</f>
        <v>536943.6</v>
      </c>
      <c r="C35" s="27">
        <f>SUM(C36:C44)</f>
        <v>570713.39999999991</v>
      </c>
      <c r="D35" s="27">
        <f>SUM(D36:D44)</f>
        <v>430669.39999999997</v>
      </c>
      <c r="E35" s="30">
        <f t="shared" si="0"/>
        <v>0.75461588951652447</v>
      </c>
    </row>
    <row r="36" spans="1:5" s="15" customFormat="1" ht="18" x14ac:dyDescent="0.25">
      <c r="A36" s="38" t="s">
        <v>50</v>
      </c>
      <c r="B36" s="39">
        <v>61014.8</v>
      </c>
      <c r="C36" s="39">
        <v>61014.8</v>
      </c>
      <c r="D36" s="39">
        <v>44490.8</v>
      </c>
      <c r="E36" s="32">
        <f t="shared" si="0"/>
        <v>0.72918046113401991</v>
      </c>
    </row>
    <row r="37" spans="1:5" s="15" customFormat="1" ht="18" x14ac:dyDescent="0.25">
      <c r="A37" s="19" t="s">
        <v>16</v>
      </c>
      <c r="B37" s="10">
        <v>278412.7</v>
      </c>
      <c r="C37" s="10">
        <v>281087.3</v>
      </c>
      <c r="D37" s="10">
        <v>230562.7</v>
      </c>
      <c r="E37" s="32">
        <f t="shared" si="0"/>
        <v>0.82025299613322988</v>
      </c>
    </row>
    <row r="38" spans="1:5" s="15" customFormat="1" ht="18" x14ac:dyDescent="0.25">
      <c r="A38" s="19" t="s">
        <v>49</v>
      </c>
      <c r="B38" s="10"/>
      <c r="C38" s="10"/>
      <c r="D38" s="10"/>
      <c r="E38" s="32" t="e">
        <f t="shared" si="0"/>
        <v>#DIV/0!</v>
      </c>
    </row>
    <row r="39" spans="1:5" s="15" customFormat="1" ht="18" x14ac:dyDescent="0.25">
      <c r="A39" s="19" t="s">
        <v>17</v>
      </c>
      <c r="B39" s="10">
        <v>197516.1</v>
      </c>
      <c r="C39" s="10">
        <v>197516.1</v>
      </c>
      <c r="D39" s="10">
        <v>139192.20000000001</v>
      </c>
      <c r="E39" s="32">
        <f t="shared" si="0"/>
        <v>0.70471318540615169</v>
      </c>
    </row>
    <row r="40" spans="1:5" s="15" customFormat="1" ht="18" x14ac:dyDescent="0.25">
      <c r="A40" s="19" t="s">
        <v>28</v>
      </c>
      <c r="B40" s="36"/>
      <c r="C40" s="36">
        <v>27716.2</v>
      </c>
      <c r="D40" s="40">
        <v>25335.1</v>
      </c>
      <c r="E40" s="32">
        <f t="shared" si="0"/>
        <v>0.91408995461138243</v>
      </c>
    </row>
    <row r="41" spans="1:5" s="15" customFormat="1" ht="18" x14ac:dyDescent="0.35">
      <c r="A41" s="19" t="s">
        <v>35</v>
      </c>
      <c r="B41" s="41"/>
      <c r="C41" s="41">
        <v>3309</v>
      </c>
      <c r="D41" s="41">
        <v>951.2</v>
      </c>
      <c r="E41" s="32">
        <f t="shared" si="0"/>
        <v>0.28745844666062254</v>
      </c>
    </row>
    <row r="42" spans="1:5" s="15" customFormat="1" ht="18" x14ac:dyDescent="0.35">
      <c r="A42" s="19" t="s">
        <v>36</v>
      </c>
      <c r="B42" s="42"/>
      <c r="C42" s="41">
        <v>70</v>
      </c>
      <c r="D42" s="41">
        <v>124.8</v>
      </c>
      <c r="E42" s="32">
        <f t="shared" si="0"/>
        <v>1.7828571428571429</v>
      </c>
    </row>
    <row r="43" spans="1:5" s="15" customFormat="1" ht="18" x14ac:dyDescent="0.35">
      <c r="A43" s="19" t="s">
        <v>46</v>
      </c>
      <c r="B43" s="41"/>
      <c r="C43" s="41"/>
      <c r="D43" s="41"/>
      <c r="E43" s="32"/>
    </row>
    <row r="44" spans="1:5" s="15" customFormat="1" ht="18" x14ac:dyDescent="0.25">
      <c r="A44" s="19" t="s">
        <v>33</v>
      </c>
      <c r="B44" s="10"/>
      <c r="C44" s="10"/>
      <c r="D44" s="10">
        <v>-9987.4</v>
      </c>
      <c r="E44" s="32"/>
    </row>
    <row r="45" spans="1:5" s="17" customFormat="1" ht="22.8" x14ac:dyDescent="0.25">
      <c r="A45" s="26" t="s">
        <v>2</v>
      </c>
      <c r="B45" s="27">
        <f>B7+B35</f>
        <v>744143</v>
      </c>
      <c r="C45" s="27">
        <f>C7+C35</f>
        <v>784971.29999999993</v>
      </c>
      <c r="D45" s="27">
        <f>D7+D35</f>
        <v>528108.19999999995</v>
      </c>
      <c r="E45" s="30">
        <f t="shared" si="0"/>
        <v>0.67277389631952145</v>
      </c>
    </row>
    <row r="46" spans="1:5" s="18" customFormat="1" ht="21" x14ac:dyDescent="0.25">
      <c r="A46" s="56" t="s">
        <v>22</v>
      </c>
      <c r="B46" s="56"/>
      <c r="C46" s="56"/>
      <c r="D46" s="56"/>
      <c r="E46" s="56"/>
    </row>
    <row r="47" spans="1:5" s="18" customFormat="1" ht="21" x14ac:dyDescent="0.25">
      <c r="A47" s="43" t="s">
        <v>23</v>
      </c>
      <c r="B47" s="11">
        <v>79227.600000000006</v>
      </c>
      <c r="C47" s="11">
        <v>88661.5</v>
      </c>
      <c r="D47" s="11">
        <v>48189</v>
      </c>
      <c r="E47" s="44">
        <f>D47/C47</f>
        <v>0.54351663348804158</v>
      </c>
    </row>
    <row r="48" spans="1:5" s="18" customFormat="1" ht="21" x14ac:dyDescent="0.25">
      <c r="A48" s="43" t="s">
        <v>40</v>
      </c>
      <c r="B48" s="11">
        <v>2393.9</v>
      </c>
      <c r="C48" s="11">
        <v>2393.9</v>
      </c>
      <c r="D48" s="13">
        <v>1019.5</v>
      </c>
      <c r="E48" s="44">
        <f t="shared" ref="E48:E58" si="2">D48/C48</f>
        <v>0.4258740966623501</v>
      </c>
    </row>
    <row r="49" spans="1:5" s="18" customFormat="1" ht="21" x14ac:dyDescent="0.25">
      <c r="A49" s="43" t="s">
        <v>37</v>
      </c>
      <c r="B49" s="11">
        <v>2281</v>
      </c>
      <c r="C49" s="11">
        <v>2744.7</v>
      </c>
      <c r="D49" s="13">
        <v>1224</v>
      </c>
      <c r="E49" s="44">
        <f t="shared" si="2"/>
        <v>0.44595037709039242</v>
      </c>
    </row>
    <row r="50" spans="1:5" s="18" customFormat="1" ht="21" x14ac:dyDescent="0.25">
      <c r="A50" s="43" t="s">
        <v>24</v>
      </c>
      <c r="B50" s="11">
        <v>27223.1</v>
      </c>
      <c r="C50" s="11">
        <v>49427.5</v>
      </c>
      <c r="D50" s="11">
        <v>5806.8</v>
      </c>
      <c r="E50" s="44">
        <f t="shared" si="2"/>
        <v>0.11748115927368369</v>
      </c>
    </row>
    <row r="51" spans="1:5" s="18" customFormat="1" ht="21" x14ac:dyDescent="0.25">
      <c r="A51" s="43" t="s">
        <v>39</v>
      </c>
      <c r="B51" s="11">
        <v>32443.599999999999</v>
      </c>
      <c r="C51" s="11">
        <v>49190.1</v>
      </c>
      <c r="D51" s="11">
        <v>13164.2</v>
      </c>
      <c r="E51" s="44">
        <f t="shared" si="2"/>
        <v>0.26761889079306611</v>
      </c>
    </row>
    <row r="52" spans="1:5" s="18" customFormat="1" ht="21" x14ac:dyDescent="0.25">
      <c r="A52" s="43" t="s">
        <v>45</v>
      </c>
      <c r="B52" s="20">
        <v>134</v>
      </c>
      <c r="C52" s="11">
        <v>134</v>
      </c>
      <c r="D52" s="13">
        <v>38.799999999999997</v>
      </c>
      <c r="E52" s="44">
        <f t="shared" si="2"/>
        <v>0.28955223880597014</v>
      </c>
    </row>
    <row r="53" spans="1:5" s="18" customFormat="1" ht="21" x14ac:dyDescent="0.25">
      <c r="A53" s="43" t="s">
        <v>41</v>
      </c>
      <c r="B53" s="11">
        <v>460340</v>
      </c>
      <c r="C53" s="11">
        <v>462535</v>
      </c>
      <c r="D53" s="11">
        <v>331181.3</v>
      </c>
      <c r="E53" s="44">
        <f t="shared" si="2"/>
        <v>0.71601349087096111</v>
      </c>
    </row>
    <row r="54" spans="1:5" s="18" customFormat="1" ht="21" x14ac:dyDescent="0.25">
      <c r="A54" s="43" t="s">
        <v>42</v>
      </c>
      <c r="B54" s="11">
        <v>85638.6</v>
      </c>
      <c r="C54" s="11">
        <v>89283.8</v>
      </c>
      <c r="D54" s="11">
        <v>49974.3</v>
      </c>
      <c r="E54" s="44">
        <f t="shared" si="2"/>
        <v>0.55972416048600082</v>
      </c>
    </row>
    <row r="55" spans="1:5" s="15" customFormat="1" ht="17.399999999999999" x14ac:dyDescent="0.25">
      <c r="A55" s="19" t="s">
        <v>44</v>
      </c>
      <c r="B55" s="11">
        <v>389.3</v>
      </c>
      <c r="C55" s="11">
        <v>389.3</v>
      </c>
      <c r="D55" s="11">
        <v>131.5</v>
      </c>
      <c r="E55" s="44">
        <f t="shared" si="2"/>
        <v>0.33778576932956589</v>
      </c>
    </row>
    <row r="56" spans="1:5" s="15" customFormat="1" ht="17.399999999999999" x14ac:dyDescent="0.25">
      <c r="A56" s="19" t="s">
        <v>43</v>
      </c>
      <c r="B56" s="11">
        <v>20692.5</v>
      </c>
      <c r="C56" s="11">
        <v>20847.400000000001</v>
      </c>
      <c r="D56" s="11">
        <v>7155.4</v>
      </c>
      <c r="E56" s="44">
        <f t="shared" si="2"/>
        <v>0.34322745282385331</v>
      </c>
    </row>
    <row r="57" spans="1:5" s="15" customFormat="1" ht="17.399999999999999" x14ac:dyDescent="0.25">
      <c r="A57" s="19" t="s">
        <v>29</v>
      </c>
      <c r="B57" s="45">
        <v>33360.5</v>
      </c>
      <c r="C57" s="45">
        <v>33721.4</v>
      </c>
      <c r="D57" s="45">
        <v>19025.599999999999</v>
      </c>
      <c r="E57" s="44">
        <f t="shared" si="2"/>
        <v>0.56419958839194095</v>
      </c>
    </row>
    <row r="58" spans="1:5" s="15" customFormat="1" ht="17.399999999999999" x14ac:dyDescent="0.25">
      <c r="A58" s="19" t="s">
        <v>52</v>
      </c>
      <c r="B58" s="13">
        <v>18.899999999999999</v>
      </c>
      <c r="C58" s="13">
        <v>18.899999999999999</v>
      </c>
      <c r="D58" s="11">
        <v>18.899999999999999</v>
      </c>
      <c r="E58" s="44">
        <f t="shared" si="2"/>
        <v>1</v>
      </c>
    </row>
    <row r="59" spans="1:5" s="17" customFormat="1" ht="22.8" x14ac:dyDescent="0.25">
      <c r="A59" s="26" t="s">
        <v>27</v>
      </c>
      <c r="B59" s="46">
        <f>SUM(B47:B58)</f>
        <v>744143</v>
      </c>
      <c r="C59" s="46">
        <f>SUM(C47:C58)</f>
        <v>799347.50000000012</v>
      </c>
      <c r="D59" s="46">
        <f>SUM(D47:D58)</f>
        <v>476929.3</v>
      </c>
      <c r="E59" s="30">
        <f>D59/C59</f>
        <v>0.59664826624215361</v>
      </c>
    </row>
    <row r="60" spans="1:5" s="15" customFormat="1" ht="18" x14ac:dyDescent="0.25">
      <c r="A60" s="19"/>
      <c r="B60" s="47"/>
      <c r="C60" s="47"/>
      <c r="D60" s="47"/>
      <c r="E60" s="48"/>
    </row>
    <row r="61" spans="1:5" s="16" customFormat="1" ht="17.399999999999999" x14ac:dyDescent="0.25">
      <c r="A61" s="19" t="s">
        <v>25</v>
      </c>
      <c r="B61" s="45">
        <f>B45-B59</f>
        <v>0</v>
      </c>
      <c r="C61" s="45">
        <f>C45-C59</f>
        <v>-14376.200000000186</v>
      </c>
      <c r="D61" s="45"/>
      <c r="E61" s="49"/>
    </row>
    <row r="62" spans="1:5" s="16" customFormat="1" ht="17.399999999999999" x14ac:dyDescent="0.25">
      <c r="A62" s="19" t="s">
        <v>26</v>
      </c>
      <c r="B62" s="36"/>
      <c r="C62" s="36"/>
      <c r="D62" s="36">
        <f>D45-D59</f>
        <v>51178.899999999965</v>
      </c>
      <c r="E62" s="50"/>
    </row>
    <row r="63" spans="1:5" x14ac:dyDescent="0.25">
      <c r="A63" s="8"/>
      <c r="B63" s="8"/>
      <c r="C63" s="8"/>
      <c r="D63" s="1"/>
      <c r="E63" s="1"/>
    </row>
    <row r="64" spans="1:5" ht="21" x14ac:dyDescent="0.25">
      <c r="A64" s="14"/>
      <c r="B64" s="8"/>
      <c r="C64" s="8"/>
      <c r="D64" s="1"/>
      <c r="E64" s="1"/>
    </row>
    <row r="65" spans="1:5" ht="21" x14ac:dyDescent="0.25">
      <c r="A65" s="14"/>
      <c r="B65" s="8"/>
      <c r="C65" s="8"/>
      <c r="D65" s="1"/>
      <c r="E65" s="1"/>
    </row>
    <row r="66" spans="1:5" x14ac:dyDescent="0.25">
      <c r="A66" s="8"/>
      <c r="B66" s="8"/>
      <c r="C66" s="8"/>
      <c r="D66" s="1"/>
      <c r="E66" s="1"/>
    </row>
    <row r="67" spans="1:5" x14ac:dyDescent="0.25">
      <c r="A67" s="8"/>
      <c r="B67" s="8"/>
      <c r="C67" s="8"/>
      <c r="D67" s="1"/>
      <c r="E67" s="1"/>
    </row>
    <row r="68" spans="1:5" x14ac:dyDescent="0.25">
      <c r="A68" s="8"/>
      <c r="B68" s="8"/>
      <c r="C68" s="8"/>
      <c r="D68" s="1"/>
      <c r="E68" s="1"/>
    </row>
    <row r="69" spans="1:5" x14ac:dyDescent="0.25">
      <c r="A69" s="8"/>
      <c r="B69" s="8"/>
      <c r="C69" s="8"/>
      <c r="D69" s="1"/>
      <c r="E69" s="1"/>
    </row>
  </sheetData>
  <mergeCells count="5">
    <mergeCell ref="A4:A5"/>
    <mergeCell ref="B4:E4"/>
    <mergeCell ref="A6:E6"/>
    <mergeCell ref="A46:E46"/>
    <mergeCell ref="A2:D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</vt:lpstr>
    </vt:vector>
  </TitlesOfParts>
  <Company>Контрольно-Счетная палата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Заляева А.Н.</dc:creator>
  <cp:lastModifiedBy>nazarova</cp:lastModifiedBy>
  <cp:lastPrinted>2020-02-17T10:59:22Z</cp:lastPrinted>
  <dcterms:created xsi:type="dcterms:W3CDTF">2006-10-31T04:48:52Z</dcterms:created>
  <dcterms:modified xsi:type="dcterms:W3CDTF">2021-09-09T08:23:36Z</dcterms:modified>
</cp:coreProperties>
</file>